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Менделеевск 2026\Школы\МЕНЮ с1.03.26\"/>
    </mc:Choice>
  </mc:AlternateContent>
  <xr:revisionPtr revIDLastSave="0" documentId="13_ncr:1_{367EEB8A-DABF-4D7E-A1AE-A4D6AA9C8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0" i="1" l="1"/>
  <c r="Q80" i="1"/>
  <c r="P80" i="1"/>
  <c r="O80" i="1"/>
  <c r="N80" i="1"/>
  <c r="M80" i="1"/>
  <c r="L80" i="1"/>
  <c r="K80" i="1"/>
  <c r="J80" i="1"/>
  <c r="I80" i="1"/>
  <c r="H80" i="1"/>
  <c r="G80" i="1"/>
  <c r="R71" i="1"/>
  <c r="Q71" i="1"/>
  <c r="P71" i="1"/>
  <c r="O71" i="1"/>
  <c r="N71" i="1"/>
  <c r="M71" i="1"/>
  <c r="L71" i="1"/>
  <c r="K71" i="1"/>
  <c r="J71" i="1"/>
  <c r="I71" i="1"/>
  <c r="H71" i="1"/>
  <c r="G71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R96" i="1"/>
  <c r="Q96" i="1"/>
  <c r="P96" i="1"/>
  <c r="O96" i="1"/>
  <c r="N96" i="1"/>
  <c r="M96" i="1"/>
  <c r="L96" i="1"/>
  <c r="K96" i="1"/>
  <c r="J96" i="1"/>
  <c r="I96" i="1"/>
  <c r="H96" i="1"/>
  <c r="G96" i="1"/>
  <c r="R88" i="1"/>
  <c r="Q88" i="1"/>
  <c r="P88" i="1"/>
  <c r="O88" i="1"/>
  <c r="N88" i="1"/>
  <c r="M88" i="1"/>
  <c r="L88" i="1"/>
  <c r="K88" i="1"/>
  <c r="J88" i="1"/>
  <c r="I88" i="1"/>
  <c r="H88" i="1"/>
  <c r="G88" i="1"/>
  <c r="M115" i="1" l="1"/>
  <c r="M116" i="1" s="1"/>
  <c r="N115" i="1"/>
  <c r="N116" i="1" s="1"/>
  <c r="O115" i="1"/>
  <c r="O116" i="1" s="1"/>
  <c r="K115" i="1"/>
  <c r="K116" i="1" s="1"/>
  <c r="H115" i="1"/>
  <c r="H116" i="1" s="1"/>
  <c r="G115" i="1"/>
  <c r="G116" i="1" s="1"/>
  <c r="Q115" i="1"/>
  <c r="Q116" i="1" s="1"/>
  <c r="P115" i="1"/>
  <c r="P116" i="1" s="1"/>
  <c r="J115" i="1"/>
  <c r="J116" i="1" s="1"/>
  <c r="I115" i="1"/>
  <c r="I116" i="1" s="1"/>
  <c r="L115" i="1"/>
  <c r="L116" i="1" s="1"/>
  <c r="R115" i="1"/>
  <c r="R116" i="1" s="1"/>
  <c r="R56" i="1" l="1"/>
  <c r="Q56" i="1"/>
  <c r="P56" i="1"/>
  <c r="O56" i="1"/>
  <c r="N56" i="1"/>
  <c r="M56" i="1"/>
  <c r="L56" i="1"/>
  <c r="K56" i="1"/>
  <c r="J56" i="1"/>
  <c r="I56" i="1"/>
  <c r="H56" i="1"/>
  <c r="G56" i="1"/>
  <c r="R47" i="1"/>
  <c r="Q47" i="1"/>
  <c r="P47" i="1"/>
  <c r="O47" i="1"/>
  <c r="N47" i="1"/>
  <c r="M47" i="1"/>
  <c r="L47" i="1"/>
  <c r="K47" i="1"/>
  <c r="J47" i="1"/>
  <c r="I47" i="1"/>
  <c r="H47" i="1"/>
  <c r="G47" i="1"/>
  <c r="R39" i="1"/>
  <c r="Q39" i="1"/>
  <c r="P39" i="1"/>
  <c r="O39" i="1"/>
  <c r="N39" i="1"/>
  <c r="M39" i="1"/>
  <c r="L39" i="1"/>
  <c r="K39" i="1"/>
  <c r="J39" i="1"/>
  <c r="I39" i="1"/>
  <c r="H39" i="1"/>
  <c r="G39" i="1"/>
  <c r="R31" i="1"/>
  <c r="Q31" i="1"/>
  <c r="P31" i="1"/>
  <c r="O31" i="1"/>
  <c r="N31" i="1"/>
  <c r="M31" i="1"/>
  <c r="L31" i="1"/>
  <c r="K31" i="1"/>
  <c r="J31" i="1"/>
  <c r="I31" i="1"/>
  <c r="H31" i="1"/>
  <c r="G31" i="1"/>
  <c r="R23" i="1"/>
  <c r="Q23" i="1"/>
  <c r="P23" i="1"/>
  <c r="O23" i="1"/>
  <c r="N23" i="1"/>
  <c r="M23" i="1"/>
  <c r="L23" i="1"/>
  <c r="K23" i="1"/>
  <c r="J23" i="1"/>
  <c r="I23" i="1"/>
  <c r="H23" i="1"/>
  <c r="G23" i="1"/>
  <c r="R16" i="1"/>
  <c r="Q16" i="1"/>
  <c r="P16" i="1"/>
  <c r="O16" i="1"/>
  <c r="N16" i="1"/>
  <c r="M16" i="1"/>
  <c r="L16" i="1"/>
  <c r="K16" i="1"/>
  <c r="J16" i="1"/>
  <c r="I16" i="1"/>
  <c r="H16" i="1"/>
  <c r="G16" i="1"/>
  <c r="Q59" i="1" l="1"/>
  <c r="Q118" i="1" s="1"/>
  <c r="Q119" i="1" s="1"/>
  <c r="P59" i="1"/>
  <c r="P118" i="1" s="1"/>
  <c r="P119" i="1" s="1"/>
  <c r="K59" i="1"/>
  <c r="K118" i="1" s="1"/>
  <c r="K119" i="1" s="1"/>
  <c r="I59" i="1"/>
  <c r="I118" i="1" s="1"/>
  <c r="I119" i="1" s="1"/>
  <c r="H59" i="1"/>
  <c r="H118" i="1" s="1"/>
  <c r="H119" i="1" s="1"/>
  <c r="G59" i="1"/>
  <c r="G118" i="1" s="1"/>
  <c r="G119" i="1" s="1"/>
  <c r="M59" i="1"/>
  <c r="M118" i="1" s="1"/>
  <c r="M119" i="1" s="1"/>
  <c r="R59" i="1"/>
  <c r="R118" i="1" s="1"/>
  <c r="R119" i="1" s="1"/>
  <c r="N59" i="1"/>
  <c r="N118" i="1" s="1"/>
  <c r="N119" i="1" s="1"/>
  <c r="L59" i="1"/>
  <c r="O59" i="1"/>
  <c r="O118" i="1" s="1"/>
  <c r="O119" i="1" s="1"/>
  <c r="J59" i="1"/>
  <c r="J118" i="1" s="1"/>
  <c r="J119" i="1" s="1"/>
  <c r="O60" i="1" l="1"/>
  <c r="N60" i="1"/>
  <c r="I60" i="1"/>
  <c r="Q60" i="1"/>
  <c r="P60" i="1"/>
  <c r="K60" i="1"/>
  <c r="H60" i="1"/>
  <c r="G60" i="1"/>
  <c r="M60" i="1"/>
  <c r="L60" i="1"/>
  <c r="L118" i="1"/>
  <c r="L119" i="1" s="1"/>
  <c r="R60" i="1"/>
  <c r="J60" i="1"/>
</calcChain>
</file>

<file path=xl/sharedStrings.xml><?xml version="1.0" encoding="utf-8"?>
<sst xmlns="http://schemas.openxmlformats.org/spreadsheetml/2006/main" count="240" uniqueCount="189">
  <si>
    <r>
      <rPr>
        <b/>
        <sz val="9"/>
        <rFont val="Calibri"/>
        <family val="2"/>
      </rPr>
      <t>выход</t>
    </r>
  </si>
  <si>
    <r>
      <rPr>
        <b/>
        <sz val="9"/>
        <rFont val="Calibri"/>
        <family val="2"/>
      </rPr>
      <t>Белки     г</t>
    </r>
  </si>
  <si>
    <r>
      <rPr>
        <b/>
        <sz val="9"/>
        <rFont val="Calibri"/>
        <family val="2"/>
      </rPr>
      <t>Жиры г</t>
    </r>
  </si>
  <si>
    <r>
      <rPr>
        <b/>
        <sz val="9"/>
        <rFont val="Calibri"/>
        <family val="2"/>
      </rPr>
      <t>Углеводы г</t>
    </r>
  </si>
  <si>
    <r>
      <rPr>
        <b/>
        <sz val="9"/>
        <rFont val="Calibri"/>
        <family val="2"/>
      </rPr>
      <t xml:space="preserve">Калорийность </t>
    </r>
  </si>
  <si>
    <r>
      <rPr>
        <b/>
        <sz val="9"/>
        <rFont val="Calibri"/>
        <family val="2"/>
      </rPr>
      <t>Витамин В1 мг</t>
    </r>
  </si>
  <si>
    <r>
      <rPr>
        <b/>
        <sz val="9"/>
        <rFont val="Calibri"/>
        <family val="2"/>
      </rPr>
      <t>Витамин  С,мг</t>
    </r>
  </si>
  <si>
    <r>
      <rPr>
        <b/>
        <sz val="9"/>
        <rFont val="Calibri"/>
        <family val="2"/>
      </rPr>
      <t>Витамин А мг</t>
    </r>
  </si>
  <si>
    <r>
      <rPr>
        <b/>
        <sz val="9"/>
        <rFont val="Calibri"/>
        <family val="2"/>
      </rPr>
      <t>Витамин  Е мг</t>
    </r>
  </si>
  <si>
    <r>
      <rPr>
        <b/>
        <sz val="9"/>
        <rFont val="Calibri"/>
        <family val="2"/>
      </rPr>
      <t>СА,
мг</t>
    </r>
  </si>
  <si>
    <r>
      <rPr>
        <b/>
        <sz val="9"/>
        <rFont val="Calibri"/>
        <family val="2"/>
      </rPr>
      <t>Р,
мг</t>
    </r>
  </si>
  <si>
    <r>
      <rPr>
        <b/>
        <sz val="9"/>
        <rFont val="Calibri"/>
        <family val="2"/>
      </rPr>
      <t>Мg,
мг</t>
    </r>
  </si>
  <si>
    <r>
      <rPr>
        <b/>
        <sz val="9"/>
        <rFont val="Calibri"/>
        <family val="2"/>
      </rPr>
      <t>Fe,
мг</t>
    </r>
  </si>
  <si>
    <r>
      <rPr>
        <b/>
        <sz val="14"/>
        <rFont val="Calibri"/>
        <family val="2"/>
      </rPr>
      <t>1-ая неделя</t>
    </r>
  </si>
  <si>
    <r>
      <rPr>
        <b/>
        <sz val="11"/>
        <rFont val="Times New Roman"/>
        <family val="1"/>
      </rPr>
      <t>1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</si>
  <si>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</si>
  <si>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ТТК № 9</t>
    </r>
  </si>
  <si>
    <r>
      <rPr>
        <sz val="11"/>
        <rFont val="Times New Roman"/>
        <family val="1"/>
      </rPr>
      <t xml:space="preserve">Фрикадельки «Особые» в томатном соусе </t>
    </r>
  </si>
  <si>
    <r>
      <rPr>
        <sz val="8"/>
        <color rgb="FF000000"/>
        <rFont val="Times New Roman"/>
        <family val="1"/>
      </rPr>
      <t>ТТК №3</t>
    </r>
  </si>
  <si>
    <r>
      <rPr>
        <sz val="11"/>
        <color rgb="FF000000"/>
        <rFont val="Times New Roman"/>
        <family val="1"/>
      </rPr>
      <t xml:space="preserve">Напиток из смеси сухофруктов 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</si>
  <si>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</si>
  <si>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</si>
  <si>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</si>
  <si>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2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</si>
  <si>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</si>
  <si>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color rgb="FF000000"/>
        <rFont val="Times New Roman"/>
        <family val="1"/>
      </rPr>
      <t>№ 289/ 2017</t>
    </r>
  </si>
  <si>
    <r>
      <rPr>
        <sz val="8"/>
        <color rgb="FF000000"/>
        <rFont val="Times New Roman"/>
        <family val="1"/>
      </rPr>
      <t>№ 377/ 2017</t>
    </r>
  </si>
  <si>
    <r>
      <rPr>
        <sz val="11"/>
        <color rgb="FF000000"/>
        <rFont val="Times New Roman"/>
        <family val="1"/>
      </rPr>
      <t xml:space="preserve">Чай с лимоном полусладкий  </t>
    </r>
  </si>
  <si>
    <r>
      <rPr>
        <sz val="10"/>
        <color rgb="FF000000"/>
        <rFont val="Times New Roman"/>
        <family val="1"/>
      </rPr>
      <t>200/10/7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</si>
  <si>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</si>
  <si>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</si>
  <si>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</si>
  <si>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3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</si>
  <si>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</si>
  <si>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338/ 2017</t>
    </r>
  </si>
  <si>
    <r>
      <rPr>
        <sz val="11"/>
        <rFont val="Times New Roman"/>
        <family val="1"/>
      </rPr>
      <t xml:space="preserve">Яблоки свежие </t>
    </r>
  </si>
  <si>
    <r>
      <rPr>
        <sz val="8"/>
        <color rgb="FF000000"/>
        <rFont val="Times New Roman"/>
        <family val="1"/>
      </rPr>
      <t>№ 312/ 2017</t>
    </r>
  </si>
  <si>
    <r>
      <rPr>
        <sz val="11"/>
        <color rgb="FF000000"/>
        <rFont val="Times New Roman"/>
        <family val="1"/>
      </rPr>
      <t>Пюре картофельное</t>
    </r>
  </si>
  <si>
    <r>
      <rPr>
        <sz val="8"/>
        <color rgb="FF000000"/>
        <rFont val="Times New Roman"/>
        <family val="1"/>
      </rPr>
      <t>№ 388/ 2017</t>
    </r>
  </si>
  <si>
    <r>
      <rPr>
        <sz val="11"/>
        <color rgb="FF000000"/>
        <rFont val="Times New Roman"/>
        <family val="1"/>
      </rPr>
      <t>Напиток из шиповника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</si>
  <si>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</si>
  <si>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</si>
  <si>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4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</si>
  <si>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</si>
  <si>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color rgb="FF000000"/>
        <rFont val="Times New Roman"/>
        <family val="1"/>
      </rPr>
      <t>ТТК № 22</t>
    </r>
  </si>
  <si>
    <r>
      <rPr>
        <sz val="8"/>
        <color rgb="FF000000"/>
        <rFont val="Times New Roman"/>
        <family val="1"/>
      </rPr>
      <t>№ 173 /2017</t>
    </r>
  </si>
  <si>
    <r>
      <rPr>
        <sz val="11"/>
        <color rgb="FF000000"/>
        <rFont val="Times New Roman"/>
        <family val="1"/>
      </rPr>
      <t>Каша пшенная вязкая</t>
    </r>
  </si>
  <si>
    <r>
      <rPr>
        <sz val="8"/>
        <color rgb="FF000000"/>
        <rFont val="Times New Roman"/>
        <family val="1"/>
      </rPr>
      <t>№ 377/2017</t>
    </r>
  </si>
  <si>
    <r>
      <rPr>
        <sz val="11"/>
        <color rgb="FF000000"/>
        <rFont val="Times New Roman"/>
        <family val="1"/>
      </rPr>
      <t xml:space="preserve">Чай с лимоном полусладкий  </t>
    </r>
  </si>
  <si>
    <r>
      <rPr>
        <sz val="10"/>
        <color rgb="FF000000"/>
        <rFont val="Times New Roman"/>
        <family val="1"/>
      </rPr>
      <t>200/10/7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</si>
  <si>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</si>
  <si>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</si>
  <si>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</si>
  <si>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5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</si>
  <si>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</si>
  <si>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color rgb="FF000000"/>
        <rFont val="Times New Roman"/>
        <family val="1"/>
      </rPr>
      <t>ТТК № 37</t>
    </r>
  </si>
  <si>
    <r>
      <rPr>
        <sz val="8"/>
        <color rgb="FF000000"/>
        <rFont val="Times New Roman"/>
        <family val="1"/>
      </rPr>
      <t>№ 173/ 2017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</si>
  <si>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</si>
  <si>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</si>
  <si>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</si>
  <si>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6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</si>
  <si>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</si>
  <si>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color rgb="FF000000"/>
        <rFont val="Times New Roman"/>
        <family val="1"/>
      </rPr>
      <t>№ 243 /2017</t>
    </r>
  </si>
  <si>
    <r>
      <rPr>
        <sz val="11"/>
        <color rgb="FF000000"/>
        <rFont val="Times New Roman"/>
        <family val="1"/>
      </rPr>
      <t>Сосиски отварные</t>
    </r>
  </si>
  <si>
    <r>
      <rPr>
        <sz val="8"/>
        <color rgb="FF000000"/>
        <rFont val="Times New Roman"/>
        <family val="1"/>
      </rPr>
      <t>№ 173/2017</t>
    </r>
  </si>
  <si>
    <r>
      <rPr>
        <sz val="8"/>
        <color rgb="FF000000"/>
        <rFont val="Times New Roman"/>
        <family val="1"/>
      </rPr>
      <t>ТТК № 437</t>
    </r>
  </si>
  <si>
    <r>
      <rPr>
        <sz val="11"/>
        <color rgb="FF000000"/>
        <rFont val="Times New Roman"/>
        <family val="1"/>
      </rPr>
      <t>Чай полусладкий с молоком</t>
    </r>
  </si>
  <si>
    <r>
      <rPr>
        <sz val="8"/>
        <color rgb="FF000000"/>
        <rFont val="Times New Roman"/>
        <family val="1"/>
      </rPr>
      <t>Пром.</t>
    </r>
  </si>
  <si>
    <r>
      <rPr>
        <sz val="11"/>
        <color rgb="FF000000"/>
        <rFont val="Times New Roman"/>
        <family val="1"/>
      </rPr>
      <t>Печенье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</si>
  <si>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</si>
  <si>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</si>
  <si>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sz val="11"/>
        <color rgb="FF000000"/>
        <rFont val="Times New Roman"/>
        <family val="1"/>
      </rPr>
      <t> </t>
    </r>
  </si>
  <si>
    <r>
      <rPr>
        <b/>
        <sz val="11"/>
        <color rgb="FF000000"/>
        <rFont val="Times New Roman"/>
        <family val="1"/>
      </rPr>
      <t>итого</t>
    </r>
  </si>
  <si>
    <r>
      <rPr>
        <b/>
        <sz val="10"/>
        <color rgb="FF000000"/>
        <rFont val="Times New Roman"/>
        <family val="1"/>
      </rPr>
      <t> </t>
    </r>
  </si>
  <si>
    <r>
      <rPr>
        <b/>
        <sz val="8"/>
        <rFont val="Calibri"/>
        <family val="2"/>
      </rPr>
      <t>№ рецептуры</t>
    </r>
  </si>
  <si>
    <r>
      <rPr>
        <b/>
        <sz val="11"/>
        <rFont val="Calibri"/>
        <family val="2"/>
      </rPr>
      <t xml:space="preserve"> Наименования блюд</t>
    </r>
  </si>
  <si>
    <r>
      <rPr>
        <b/>
        <sz val="14"/>
        <rFont val="Calibri"/>
        <family val="2"/>
      </rPr>
      <t>2-ая неделя</t>
    </r>
  </si>
  <si>
    <r>
      <rPr>
        <b/>
        <sz val="11"/>
        <rFont val="Times New Roman"/>
        <family val="1"/>
      </rPr>
      <t>1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</si>
  <si>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</si>
  <si>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290/ 2017</t>
    </r>
  </si>
  <si>
    <r>
      <rPr>
        <sz val="8"/>
        <color rgb="FF000000"/>
        <rFont val="Times New Roman"/>
        <family val="1"/>
      </rPr>
      <t>№ 203/ 2017</t>
    </r>
  </si>
  <si>
    <r>
      <rPr>
        <sz val="11"/>
        <color rgb="FF000000"/>
        <rFont val="Times New Roman"/>
        <family val="1"/>
      </rPr>
      <t xml:space="preserve">Макаронные изделия отварные </t>
    </r>
  </si>
  <si>
    <r>
      <rPr>
        <sz val="8"/>
        <color rgb="FF000000"/>
        <rFont val="Times New Roman"/>
        <family val="1"/>
      </rPr>
      <t>№ 377/2017</t>
    </r>
  </si>
  <si>
    <r>
      <rPr>
        <sz val="11"/>
        <color rgb="FF000000"/>
        <rFont val="Times New Roman"/>
        <family val="1"/>
      </rPr>
      <t xml:space="preserve">Чай с лимоном полусладкий  </t>
    </r>
  </si>
  <si>
    <r>
      <rPr>
        <sz val="10"/>
        <color rgb="FF000000"/>
        <rFont val="Times New Roman"/>
        <family val="1"/>
      </rPr>
      <t>200/10/7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</si>
  <si>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</si>
  <si>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</si>
  <si>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</si>
  <si>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2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</si>
  <si>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</si>
  <si>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color rgb="FF000000"/>
        <rFont val="Times New Roman"/>
        <family val="1"/>
      </rPr>
      <t>№ 291/ 2017</t>
    </r>
  </si>
  <si>
    <r>
      <rPr>
        <sz val="8"/>
        <color rgb="FF000000"/>
        <rFont val="Times New Roman"/>
        <family val="1"/>
      </rPr>
      <t>ТТК №3</t>
    </r>
  </si>
  <si>
    <r>
      <rPr>
        <sz val="11"/>
        <color rgb="FF000000"/>
        <rFont val="Times New Roman"/>
        <family val="1"/>
      </rPr>
      <t xml:space="preserve">Напиток из смеси сухофруктов 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</si>
  <si>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</si>
  <si>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</si>
  <si>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sz val="8"/>
        <color rgb="FF000000"/>
        <rFont val="Times New Roman"/>
        <family val="1"/>
      </rPr>
      <t>Пром.</t>
    </r>
  </si>
  <si>
    <r>
      <rPr>
        <sz val="11"/>
        <color rgb="FF000000"/>
        <rFont val="Times New Roman"/>
        <family val="1"/>
      </rPr>
      <t>Печенье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</si>
  <si>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</si>
  <si>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3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</si>
  <si>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</si>
  <si>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338/ 2017</t>
    </r>
  </si>
  <si>
    <r>
      <rPr>
        <sz val="8"/>
        <color rgb="FF000000"/>
        <rFont val="Times New Roman"/>
        <family val="1"/>
      </rPr>
      <t>ТТК № 20</t>
    </r>
  </si>
  <si>
    <r>
      <rPr>
        <sz val="8"/>
        <color rgb="FF000000"/>
        <rFont val="Times New Roman"/>
        <family val="1"/>
      </rPr>
      <t>№ 388/2017</t>
    </r>
  </si>
  <si>
    <r>
      <rPr>
        <sz val="11"/>
        <color rgb="FF000000"/>
        <rFont val="Times New Roman"/>
        <family val="1"/>
      </rPr>
      <t>Напиток из шиповника</t>
    </r>
  </si>
  <si>
    <r>
      <rPr>
        <sz val="8"/>
        <color rgb="FF000000"/>
        <rFont val="Times New Roman"/>
        <family val="1"/>
      </rPr>
      <t>Пром.</t>
    </r>
  </si>
  <si>
    <r>
      <rPr>
        <sz val="11"/>
        <color rgb="FF000000"/>
        <rFont val="Times New Roman"/>
        <family val="1"/>
      </rPr>
      <t>Пряники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</si>
  <si>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</si>
  <si>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</si>
  <si>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</si>
  <si>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4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</si>
  <si>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</si>
  <si>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color rgb="FF000000"/>
        <rFont val="Times New Roman"/>
        <family val="1"/>
      </rPr>
      <t>№ 312/ 2017</t>
    </r>
  </si>
  <si>
    <r>
      <rPr>
        <sz val="11"/>
        <color rgb="FF000000"/>
        <rFont val="Times New Roman"/>
        <family val="1"/>
      </rPr>
      <t>Пюре картофельное</t>
    </r>
  </si>
  <si>
    <r>
      <rPr>
        <sz val="8"/>
        <rFont val="Times New Roman"/>
        <family val="1"/>
      </rPr>
      <t>№ 342/2017</t>
    </r>
  </si>
  <si>
    <r>
      <rPr>
        <sz val="11"/>
        <rFont val="Times New Roman"/>
        <family val="1"/>
      </rPr>
      <t>Напиток из свежих яблок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</si>
  <si>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</si>
  <si>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</si>
  <si>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</si>
  <si>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5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</si>
  <si>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</si>
  <si>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ТТК № 26</t>
    </r>
  </si>
  <si>
    <r>
      <rPr>
        <sz val="11"/>
        <rFont val="Times New Roman"/>
        <family val="1"/>
      </rPr>
      <t>Котлеты Татарские с соусом томатным</t>
    </r>
  </si>
  <si>
    <r>
      <rPr>
        <sz val="8"/>
        <color rgb="FF000000"/>
        <rFont val="Times New Roman"/>
        <family val="1"/>
      </rPr>
      <t>№ 377/2017</t>
    </r>
  </si>
  <si>
    <r>
      <rPr>
        <sz val="11"/>
        <color rgb="FF000000"/>
        <rFont val="Times New Roman"/>
        <family val="1"/>
      </rPr>
      <t xml:space="preserve">Чай с лимоном полусладкий  </t>
    </r>
  </si>
  <si>
    <r>
      <rPr>
        <sz val="10"/>
        <color rgb="FF000000"/>
        <rFont val="Times New Roman"/>
        <family val="1"/>
      </rPr>
      <t>200/10/7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</si>
  <si>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</si>
  <si>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</si>
  <si>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</si>
  <si>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6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</si>
  <si>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</si>
  <si>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color rgb="FF000000"/>
        <rFont val="Times New Roman"/>
        <family val="1"/>
      </rPr>
      <t>ТТК № 22</t>
    </r>
  </si>
  <si>
    <r>
      <rPr>
        <sz val="8"/>
        <color rgb="FF000000"/>
        <rFont val="Times New Roman"/>
        <family val="1"/>
      </rPr>
      <t>№ 303/ 2017</t>
    </r>
  </si>
  <si>
    <r>
      <rPr>
        <sz val="8"/>
        <color rgb="FF000000"/>
        <rFont val="Times New Roman"/>
        <family val="1"/>
      </rPr>
      <t>ТТК № 1</t>
    </r>
  </si>
  <si>
    <r>
      <rPr>
        <sz val="11"/>
        <color rgb="FF000000"/>
        <rFont val="Times New Roman"/>
        <family val="1"/>
      </rPr>
      <t>Чай полусладкий</t>
    </r>
  </si>
  <si>
    <r>
      <rPr>
        <sz val="8"/>
        <color rgb="FF000000"/>
        <rFont val="Times New Roman"/>
        <family val="1"/>
      </rPr>
      <t>Пром.</t>
    </r>
  </si>
  <si>
    <r>
      <rPr>
        <sz val="11"/>
        <color rgb="FF000000"/>
        <rFont val="Times New Roman"/>
        <family val="1"/>
      </rPr>
      <t>Печенье</t>
    </r>
  </si>
  <si>
    <r>
      <rPr>
        <sz val="8"/>
        <color rgb="FF000000"/>
        <rFont val="Times New Roman"/>
        <family val="1"/>
      </rPr>
      <t>№ 1 / 2017</t>
    </r>
  </si>
  <si>
    <r>
      <rPr>
        <sz val="11"/>
        <color rgb="FF000000"/>
        <rFont val="Times New Roman"/>
        <family val="1"/>
      </rPr>
      <t>Хлеб пшеничный</t>
    </r>
  </si>
  <si>
    <r>
      <rPr>
        <b/>
        <sz val="11"/>
        <rFont val="Calibri"/>
        <family val="2"/>
      </rPr>
      <t>итого</t>
    </r>
  </si>
  <si>
    <r>
      <rPr>
        <sz val="11"/>
        <rFont val="Calibri"/>
        <family val="2"/>
      </rPr>
      <t xml:space="preserve">	</t>
    </r>
  </si>
  <si>
    <r>
      <rPr>
        <u/>
        <sz val="10"/>
        <color rgb="FF000000"/>
        <rFont val="Times New Roman"/>
        <family val="1"/>
      </rPr>
      <t>Примечание:</t>
    </r>
    <r>
      <rPr>
        <sz val="10"/>
        <color rgb="FF000000"/>
        <rFont val="Times New Roman"/>
        <family val="1"/>
      </rPr>
      <t xml:space="preserve"> при составлении меню использованы</t>
    </r>
  </si>
  <si>
    <r>
      <rPr>
        <sz val="10"/>
        <color rgb="FF000000"/>
        <rFont val="Times New Roman"/>
        <family val="1"/>
      </rPr>
      <t>1. СанПиН 2.3/2.4.3590-20 "Санитарно-эпидемиологические требования к организации общественного питания населения"</t>
    </r>
  </si>
  <si>
    <r>
      <rPr>
        <sz val="10"/>
        <color rgb="FF000000"/>
        <rFont val="Times New Roman"/>
        <family val="1"/>
      </rPr>
      <t>2. Технико-технологические карты разработанные ООО "Школьное питание"</t>
    </r>
  </si>
  <si>
    <r>
      <rPr>
        <sz val="10"/>
        <color rgb="FF000000"/>
        <rFont val="Times New Roman"/>
        <family val="1"/>
      </rPr>
      <t xml:space="preserve">3. Сборник технических нормативов –Сборник рецептур блюд и кулинарных изделий для  питания  детей  </t>
    </r>
    <r>
      <rPr>
        <sz val="10"/>
        <rFont val="Times New Roman"/>
        <family val="1"/>
      </rPr>
      <t xml:space="preserve">в  образовательных   </t>
    </r>
    <r>
      <rPr>
        <sz val="10"/>
        <color rgb="FF000000"/>
        <rFont val="Times New Roman"/>
        <family val="1"/>
      </rPr>
      <t>организациях  /						
/  под  ред.  М.П.  Могильного  и  Т.В. Тутельяна. –М.: ДеЛипринт, 2017 г.</t>
    </r>
  </si>
  <si>
    <r>
      <rPr>
        <sz val="10"/>
        <color rgb="FF000000"/>
        <rFont val="Times New Roman"/>
        <family val="1"/>
      </rPr>
      <t>конт.тел.:8(8552) 707107</t>
    </r>
  </si>
  <si>
    <r>
      <rPr>
        <b/>
        <sz val="9"/>
        <color rgb="FF000000"/>
        <rFont val="Times New Roman"/>
        <family val="1"/>
      </rPr>
      <t xml:space="preserve">
</t>
    </r>
    <r>
      <rPr>
        <b/>
        <sz val="9"/>
        <rFont val="Calibri"/>
        <family val="2"/>
      </rPr>
      <t xml:space="preserve">
</t>
    </r>
  </si>
  <si>
    <r>
      <rPr>
        <b/>
        <sz val="10"/>
        <rFont val="Times New Roman"/>
        <family val="1"/>
      </rPr>
      <t> </t>
    </r>
  </si>
  <si>
    <t>ИТОГО ЗА НЕДЕЛЮ:</t>
  </si>
  <si>
    <t>В среднем в день:</t>
  </si>
  <si>
    <r>
      <t xml:space="preserve">ИТОГО ЗА 12 </t>
    </r>
    <r>
      <rPr>
        <sz val="12"/>
        <rFont val="Times New Roman"/>
        <family val="1"/>
        <charset val="204"/>
      </rPr>
      <t>ДНЕЙ</t>
    </r>
    <r>
      <rPr>
        <b/>
        <sz val="12"/>
        <rFont val="Times New Roman"/>
        <family val="1"/>
        <charset val="204"/>
      </rPr>
      <t>:</t>
    </r>
  </si>
  <si>
    <t>ТТК № 994</t>
  </si>
  <si>
    <t>Салат «Пестрый»</t>
  </si>
  <si>
    <t>№ 67/2017</t>
  </si>
  <si>
    <t>Винегрет овощной "Дары осени"</t>
  </si>
  <si>
    <t>№25/2004</t>
  </si>
  <si>
    <t>Салат «Степной»</t>
  </si>
  <si>
    <t xml:space="preserve">Яблоки свежие </t>
  </si>
  <si>
    <t xml:space="preserve">Каша гречневая вязкая </t>
  </si>
  <si>
    <t>180/5</t>
  </si>
  <si>
    <t>47/2017</t>
  </si>
  <si>
    <t>Рагу из филе куриной грудки</t>
  </si>
  <si>
    <t>Биточки куриные "Рябушка" с соусом томатным</t>
  </si>
  <si>
    <t>Мясо говядины тушенное в соусе</t>
  </si>
  <si>
    <t>Каша пшеничная вязкая с маслом</t>
  </si>
  <si>
    <t xml:space="preserve">Каша рисовая вязкая </t>
  </si>
  <si>
    <t>Котлеты куриные "Любимые" с соусом томатным</t>
  </si>
  <si>
    <t>№ 338/ 2017</t>
  </si>
  <si>
    <t>Мандарины свежие</t>
  </si>
  <si>
    <t xml:space="preserve">Филе куриной грудки тушеной в соусе </t>
  </si>
  <si>
    <t>Рис отварной</t>
  </si>
  <si>
    <t>Гречка Полевая с мясом говядины</t>
  </si>
  <si>
    <t>Плов из филе куриной грудки</t>
  </si>
  <si>
    <t xml:space="preserve">Приложение № 2 </t>
  </si>
  <si>
    <t xml:space="preserve">к Муниципальному контракту № _________ от  «_____» _________ 2025 г </t>
  </si>
  <si>
    <r>
      <rPr>
        <sz val="9"/>
        <rFont val="Times New Roman"/>
        <family val="1"/>
      </rPr>
      <t xml:space="preserve">           Утверждаю:
           Директор ООО «Нигма»
           __________________ Л.Р. Гильфанова </t>
    </r>
  </si>
  <si>
    <t xml:space="preserve">Согласовано:
Руководитель образования__________________________________
_________________________________________________________
____________________ </t>
  </si>
  <si>
    <t xml:space="preserve">ДВУХНЕДЕЛЬНОЕ ЦИКЛИЧНОЕ МЕНЮ ГОРЯЧЕГО ПИТАНИЯ (ГОРЯЧИЙ ЗАВТРАК 1) ДЛЯ ОБУЧАЮЩИХСЯ В ОБЩЕОБРАЗОВАТЕЛЬНЫХ ОРГАНИЗАЦИЯХ С 5-11 КЛАССЫ ГОРОДА МЕНДЕЛЕЕВСКА И МЕНДЕЛЕЕВСКОГО РАЙОНА НА 2026 УЧЕБНЫЙ ГОД </t>
  </si>
  <si>
    <t>ТТК № 497н</t>
  </si>
  <si>
    <t>Биточки рыбные Любительские с соусом</t>
  </si>
  <si>
    <t>№ 256/ 2017</t>
  </si>
  <si>
    <t>№ 304/ 2017</t>
  </si>
  <si>
    <t xml:space="preserve"> ПЕРИОД : ЗИМА - ВЕСНА</t>
  </si>
  <si>
    <t>Салат из квашеной капусты (без лука)</t>
  </si>
  <si>
    <t>Салат из соленых огурцов с луком</t>
  </si>
  <si>
    <t>21/2017</t>
  </si>
  <si>
    <t>53/2017</t>
  </si>
  <si>
    <t>Салат из свеклы с зеленым горошком</t>
  </si>
  <si>
    <t>ТТК № 390</t>
  </si>
  <si>
    <t xml:space="preserve"> Салат «Веснушка»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</si>
</sst>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Calibri"/>
    </font>
    <font>
      <sz val="11"/>
      <name val="Calibri"/>
      <family val="2"/>
    </font>
    <font>
      <b/>
      <sz val="14"/>
      <name val="Calibri"/>
      <family val="2"/>
    </font>
    <font>
      <b/>
      <sz val="8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1"/>
      <name val="Times New Roman"/>
      <family val="1"/>
    </font>
    <font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9"/>
      <name val="Calibri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</font>
    <font>
      <sz val="10"/>
      <color rgb="FF000000"/>
      <name val="Times New Roman"/>
      <family val="1"/>
      <charset val="204"/>
    </font>
    <font>
      <sz val="9"/>
      <name val="Times New Roman"/>
      <family val="1"/>
    </font>
    <font>
      <b/>
      <sz val="16"/>
      <name val="Calibri"/>
      <family val="2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rgb="FF9999FF"/>
      </left>
      <right/>
      <top style="thin">
        <color auto="1"/>
      </top>
      <bottom style="thin">
        <color rgb="FF9999FF"/>
      </bottom>
      <diagonal/>
    </border>
    <border>
      <left/>
      <right/>
      <top style="thin">
        <color auto="1"/>
      </top>
      <bottom style="thin">
        <color rgb="FF9999FF"/>
      </bottom>
      <diagonal/>
    </border>
    <border>
      <left/>
      <right style="thin">
        <color indexed="64"/>
      </right>
      <top style="thin">
        <color auto="1"/>
      </top>
      <bottom style="thin">
        <color rgb="FF9999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9999FF"/>
      </left>
      <right/>
      <top style="thin">
        <color rgb="FF9999FF"/>
      </top>
      <bottom style="thin">
        <color rgb="FF9999FF"/>
      </bottom>
      <diagonal/>
    </border>
    <border>
      <left/>
      <right/>
      <top style="thin">
        <color rgb="FF9999FF"/>
      </top>
      <bottom style="thin">
        <color rgb="FF9999FF"/>
      </bottom>
      <diagonal/>
    </border>
    <border>
      <left/>
      <right style="thin">
        <color indexed="64"/>
      </right>
      <top style="thin">
        <color rgb="FF9999FF"/>
      </top>
      <bottom style="thin">
        <color rgb="FF9999FF"/>
      </bottom>
      <diagonal/>
    </border>
    <border>
      <left style="thin">
        <color rgb="FF9999FF"/>
      </left>
      <right/>
      <top style="thin">
        <color rgb="FF9999FF"/>
      </top>
      <bottom style="thin">
        <color auto="1"/>
      </bottom>
      <diagonal/>
    </border>
    <border>
      <left/>
      <right/>
      <top style="thin">
        <color rgb="FF9999FF"/>
      </top>
      <bottom style="thin">
        <color auto="1"/>
      </bottom>
      <diagonal/>
    </border>
    <border>
      <left/>
      <right style="thin">
        <color indexed="64"/>
      </right>
      <top style="thin">
        <color rgb="FF9999FF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0" xfId="0" applyFont="1"/>
    <xf numFmtId="0" fontId="14" fillId="0" borderId="1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top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vertical="top" wrapText="1"/>
    </xf>
    <xf numFmtId="2" fontId="18" fillId="3" borderId="1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vertical="top" wrapText="1"/>
    </xf>
    <xf numFmtId="2" fontId="18" fillId="3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2" fontId="14" fillId="4" borderId="1" xfId="0" applyNumberFormat="1" applyFont="1" applyFill="1" applyBorder="1" applyAlignment="1">
      <alignment horizontal="center" vertical="center" wrapText="1"/>
    </xf>
    <xf numFmtId="2" fontId="10" fillId="4" borderId="3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4" fillId="0" borderId="10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2" fontId="23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2" fontId="24" fillId="0" borderId="6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0" fontId="1" fillId="0" borderId="0" xfId="0" applyFont="1"/>
    <xf numFmtId="0" fontId="27" fillId="0" borderId="0" xfId="0" applyFont="1" applyAlignment="1">
      <alignment vertical="top" wrapText="1"/>
    </xf>
    <xf numFmtId="0" fontId="1" fillId="0" borderId="0" xfId="0" applyFont="1"/>
    <xf numFmtId="0" fontId="23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 vertical="top" wrapText="1"/>
    </xf>
    <xf numFmtId="0" fontId="7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top" wrapText="1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right" vertical="top" wrapText="1"/>
    </xf>
    <xf numFmtId="0" fontId="21" fillId="3" borderId="12" xfId="0" applyFont="1" applyFill="1" applyBorder="1" applyAlignment="1">
      <alignment horizontal="right" vertical="top" wrapText="1"/>
    </xf>
    <xf numFmtId="0" fontId="21" fillId="3" borderId="13" xfId="0" applyFont="1" applyFill="1" applyBorder="1" applyAlignment="1">
      <alignment horizontal="right" vertical="top" wrapText="1"/>
    </xf>
    <xf numFmtId="0" fontId="21" fillId="3" borderId="14" xfId="0" applyFont="1" applyFill="1" applyBorder="1" applyAlignment="1">
      <alignment horizontal="right" vertical="top" wrapText="1"/>
    </xf>
    <xf numFmtId="0" fontId="21" fillId="3" borderId="15" xfId="0" applyFont="1" applyFill="1" applyBorder="1" applyAlignment="1">
      <alignment horizontal="right" vertical="top" wrapText="1"/>
    </xf>
    <xf numFmtId="0" fontId="21" fillId="3" borderId="16" xfId="0" applyFont="1" applyFill="1" applyBorder="1" applyAlignment="1">
      <alignment horizontal="right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4" borderId="10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5"/>
  <sheetViews>
    <sheetView tabSelected="1" workbookViewId="0">
      <selection activeCell="B106" sqref="B106:E106"/>
    </sheetView>
  </sheetViews>
  <sheetFormatPr defaultColWidth="7.5703125" defaultRowHeight="15" x14ac:dyDescent="0.25"/>
  <cols>
    <col min="1" max="1" width="9.5703125" style="1" customWidth="1"/>
    <col min="2" max="4" width="7.5703125" style="1"/>
    <col min="5" max="5" width="7.28515625" style="1" customWidth="1"/>
    <col min="6" max="6" width="7" style="1" customWidth="1"/>
    <col min="7" max="7" width="6.140625" style="1" customWidth="1"/>
    <col min="8" max="8" width="5.85546875" style="1" customWidth="1"/>
    <col min="9" max="9" width="8.5703125" style="1" customWidth="1"/>
    <col min="10" max="10" width="11.85546875" style="1" customWidth="1"/>
    <col min="11" max="11" width="9.42578125" style="1" customWidth="1"/>
    <col min="12" max="14" width="7.85546875" style="1" customWidth="1"/>
    <col min="15" max="15" width="7.28515625" style="1" customWidth="1"/>
    <col min="16" max="17" width="7.42578125" style="1" customWidth="1"/>
    <col min="18" max="18" width="7.85546875" style="1" customWidth="1"/>
    <col min="19" max="22" width="7.5703125" style="1"/>
  </cols>
  <sheetData>
    <row r="1" spans="1:22" ht="17.25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75" t="s">
        <v>172</v>
      </c>
      <c r="N1" s="75"/>
      <c r="O1" s="75"/>
      <c r="P1" s="75"/>
      <c r="Q1" s="75"/>
      <c r="R1" s="75"/>
    </row>
    <row r="2" spans="1:22" ht="21.7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76" t="s">
        <v>173</v>
      </c>
      <c r="L2" s="76"/>
      <c r="M2" s="76"/>
      <c r="N2" s="76"/>
      <c r="O2" s="76"/>
      <c r="P2" s="76"/>
      <c r="Q2" s="76"/>
      <c r="R2" s="76"/>
      <c r="S2" s="24"/>
      <c r="T2" s="24"/>
      <c r="U2" s="24"/>
      <c r="V2" s="24"/>
    </row>
    <row r="3" spans="1:22" ht="17.25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24"/>
      <c r="T3" s="24"/>
      <c r="U3" s="24"/>
      <c r="V3" s="24"/>
    </row>
    <row r="4" spans="1:22" ht="78" customHeight="1" x14ac:dyDescent="0.25">
      <c r="A4" s="77" t="s">
        <v>174</v>
      </c>
      <c r="B4" s="77"/>
      <c r="C4" s="77"/>
      <c r="D4" s="77"/>
      <c r="E4" s="77"/>
      <c r="F4" s="77"/>
      <c r="G4" s="77"/>
      <c r="H4" s="77"/>
      <c r="I4" s="77"/>
      <c r="J4" s="77" t="s">
        <v>175</v>
      </c>
      <c r="K4" s="77"/>
      <c r="L4" s="77"/>
      <c r="M4" s="77"/>
      <c r="N4" s="77"/>
      <c r="O4" s="77"/>
      <c r="P4" s="77"/>
      <c r="Q4" s="77"/>
      <c r="R4" s="77"/>
      <c r="S4" s="24"/>
      <c r="T4" s="24"/>
      <c r="U4" s="24"/>
      <c r="V4" s="24"/>
    </row>
    <row r="5" spans="1:22" ht="18" customHeight="1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24"/>
      <c r="T5" s="24"/>
      <c r="U5" s="24"/>
      <c r="V5" s="24"/>
    </row>
    <row r="6" spans="1:22" ht="68.25" customHeight="1" x14ac:dyDescent="0.25">
      <c r="A6" s="78" t="s">
        <v>176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</row>
    <row r="7" spans="1:22" ht="24" customHeight="1" x14ac:dyDescent="0.25">
      <c r="A7" s="79" t="s">
        <v>181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1:22" ht="21.6" customHeight="1" x14ac:dyDescent="0.25">
      <c r="A8" s="3"/>
      <c r="B8" s="92" t="s">
        <v>13</v>
      </c>
      <c r="C8" s="92"/>
      <c r="D8" s="92"/>
      <c r="E8" s="92"/>
      <c r="F8" s="17"/>
      <c r="G8" s="17"/>
      <c r="H8" s="17"/>
      <c r="I8" s="17"/>
      <c r="J8" s="17"/>
      <c r="K8" s="17"/>
      <c r="L8" s="4"/>
      <c r="M8" s="17"/>
      <c r="N8" s="17"/>
      <c r="O8" s="17"/>
      <c r="P8" s="17"/>
      <c r="Q8" s="17"/>
      <c r="R8" s="17"/>
    </row>
    <row r="9" spans="1:22" x14ac:dyDescent="0.25">
      <c r="A9" s="5"/>
      <c r="B9" s="93" t="s">
        <v>14</v>
      </c>
      <c r="C9" s="93"/>
      <c r="D9" s="93"/>
      <c r="E9" s="93"/>
      <c r="F9" s="18"/>
      <c r="G9" s="18"/>
      <c r="H9" s="18"/>
      <c r="I9" s="18"/>
      <c r="J9" s="18"/>
      <c r="K9" s="18"/>
      <c r="L9" s="6"/>
      <c r="M9" s="18"/>
      <c r="N9" s="18"/>
      <c r="O9" s="18"/>
      <c r="P9" s="18"/>
      <c r="Q9" s="18"/>
      <c r="R9" s="18"/>
    </row>
    <row r="10" spans="1:22" x14ac:dyDescent="0.25">
      <c r="A10" s="7"/>
      <c r="B10" s="94" t="s">
        <v>15</v>
      </c>
      <c r="C10" s="94"/>
      <c r="D10" s="94"/>
      <c r="E10" s="94"/>
      <c r="F10" s="19"/>
      <c r="G10" s="19"/>
      <c r="H10" s="19"/>
      <c r="I10" s="19"/>
      <c r="J10" s="19"/>
      <c r="K10" s="19"/>
      <c r="L10" s="8"/>
      <c r="M10" s="19"/>
      <c r="N10" s="19"/>
      <c r="O10" s="19"/>
      <c r="P10" s="19"/>
      <c r="Q10" s="19"/>
      <c r="R10" s="19"/>
    </row>
    <row r="11" spans="1:22" ht="32.25" customHeight="1" x14ac:dyDescent="0.25">
      <c r="A11" s="7" t="s">
        <v>159</v>
      </c>
      <c r="B11" s="71" t="s">
        <v>182</v>
      </c>
      <c r="C11" s="71"/>
      <c r="D11" s="71"/>
      <c r="E11" s="71"/>
      <c r="F11" s="68">
        <v>100</v>
      </c>
      <c r="G11" s="55">
        <v>1.71</v>
      </c>
      <c r="H11" s="55">
        <v>5</v>
      </c>
      <c r="I11" s="55">
        <v>8.4600000000000009</v>
      </c>
      <c r="J11" s="55">
        <v>85.7</v>
      </c>
      <c r="K11" s="55">
        <v>0.02</v>
      </c>
      <c r="L11" s="55">
        <v>19.809999999999999</v>
      </c>
      <c r="M11" s="55">
        <v>0</v>
      </c>
      <c r="N11" s="55">
        <v>0.4</v>
      </c>
      <c r="O11" s="55">
        <v>52.24</v>
      </c>
      <c r="P11" s="55">
        <v>33.950000000000003</v>
      </c>
      <c r="Q11" s="55">
        <v>16.010000000000002</v>
      </c>
      <c r="R11" s="55">
        <v>0.7</v>
      </c>
    </row>
    <row r="12" spans="1:22" ht="30" customHeight="1" x14ac:dyDescent="0.25">
      <c r="A12" s="9" t="s">
        <v>16</v>
      </c>
      <c r="B12" s="70" t="s">
        <v>17</v>
      </c>
      <c r="C12" s="70"/>
      <c r="D12" s="70"/>
      <c r="E12" s="70"/>
      <c r="F12" s="28">
        <v>100</v>
      </c>
      <c r="G12" s="30">
        <v>9.5399999999999991</v>
      </c>
      <c r="H12" s="30">
        <v>12.04</v>
      </c>
      <c r="I12" s="30">
        <v>9.93</v>
      </c>
      <c r="J12" s="30">
        <v>186.24</v>
      </c>
      <c r="K12" s="30">
        <v>0.01</v>
      </c>
      <c r="L12" s="30">
        <v>0.11</v>
      </c>
      <c r="M12" s="30">
        <v>0.33</v>
      </c>
      <c r="N12" s="30">
        <v>0.11</v>
      </c>
      <c r="O12" s="30">
        <v>186.25</v>
      </c>
      <c r="P12" s="30">
        <v>6.2</v>
      </c>
      <c r="Q12" s="30">
        <v>25.18</v>
      </c>
      <c r="R12" s="45">
        <v>0.15</v>
      </c>
    </row>
    <row r="13" spans="1:22" ht="15" customHeight="1" x14ac:dyDescent="0.25">
      <c r="A13" s="7" t="s">
        <v>80</v>
      </c>
      <c r="B13" s="71" t="s">
        <v>81</v>
      </c>
      <c r="C13" s="71"/>
      <c r="D13" s="71"/>
      <c r="E13" s="71"/>
      <c r="F13" s="28">
        <v>180</v>
      </c>
      <c r="G13" s="30">
        <v>6.12</v>
      </c>
      <c r="H13" s="30">
        <v>5.36</v>
      </c>
      <c r="I13" s="30">
        <v>34.200000000000003</v>
      </c>
      <c r="J13" s="30">
        <v>224.4</v>
      </c>
      <c r="K13" s="30">
        <v>0.03</v>
      </c>
      <c r="L13" s="30">
        <v>0</v>
      </c>
      <c r="M13" s="30">
        <v>0.12</v>
      </c>
      <c r="N13" s="30">
        <v>0.97</v>
      </c>
      <c r="O13" s="30">
        <v>19.75</v>
      </c>
      <c r="P13" s="30">
        <v>68.400000000000006</v>
      </c>
      <c r="Q13" s="30">
        <v>10.17</v>
      </c>
      <c r="R13" s="30">
        <v>1.04</v>
      </c>
    </row>
    <row r="14" spans="1:22" ht="18" customHeight="1" x14ac:dyDescent="0.25">
      <c r="A14" s="7" t="s">
        <v>18</v>
      </c>
      <c r="B14" s="71" t="s">
        <v>19</v>
      </c>
      <c r="C14" s="71"/>
      <c r="D14" s="71"/>
      <c r="E14" s="71"/>
      <c r="F14" s="25">
        <v>200</v>
      </c>
      <c r="G14" s="29">
        <v>0.5</v>
      </c>
      <c r="H14" s="29">
        <v>0.02</v>
      </c>
      <c r="I14" s="29">
        <v>19.43</v>
      </c>
      <c r="J14" s="29">
        <v>79.92</v>
      </c>
      <c r="K14" s="29">
        <v>0</v>
      </c>
      <c r="L14" s="29">
        <v>0.03</v>
      </c>
      <c r="M14" s="29">
        <v>0</v>
      </c>
      <c r="N14" s="29">
        <v>0</v>
      </c>
      <c r="O14" s="29">
        <v>17.25</v>
      </c>
      <c r="P14" s="29">
        <v>28.8</v>
      </c>
      <c r="Q14" s="29">
        <v>13.8</v>
      </c>
      <c r="R14" s="46">
        <v>0.95</v>
      </c>
    </row>
    <row r="15" spans="1:22" x14ac:dyDescent="0.25">
      <c r="A15" s="7" t="s">
        <v>20</v>
      </c>
      <c r="B15" s="71" t="s">
        <v>21</v>
      </c>
      <c r="C15" s="71"/>
      <c r="D15" s="71"/>
      <c r="E15" s="71"/>
      <c r="F15" s="28">
        <v>50</v>
      </c>
      <c r="G15" s="30">
        <v>3.8</v>
      </c>
      <c r="H15" s="30">
        <v>0.4</v>
      </c>
      <c r="I15" s="30">
        <v>24.6</v>
      </c>
      <c r="J15" s="30">
        <v>118.33</v>
      </c>
      <c r="K15" s="30">
        <v>0.05</v>
      </c>
      <c r="L15" s="30">
        <v>0</v>
      </c>
      <c r="M15" s="30">
        <v>0</v>
      </c>
      <c r="N15" s="30">
        <v>0.55000000000000004</v>
      </c>
      <c r="O15" s="30">
        <v>10</v>
      </c>
      <c r="P15" s="30">
        <v>32.5</v>
      </c>
      <c r="Q15" s="30">
        <v>7</v>
      </c>
      <c r="R15" s="45">
        <v>0.55000000000000004</v>
      </c>
    </row>
    <row r="16" spans="1:22" x14ac:dyDescent="0.25">
      <c r="A16" s="9"/>
      <c r="B16" s="72" t="s">
        <v>22</v>
      </c>
      <c r="C16" s="72"/>
      <c r="D16" s="72"/>
      <c r="E16" s="72"/>
      <c r="F16" s="20"/>
      <c r="G16" s="31">
        <f>SUM(G11:G15)</f>
        <v>21.67</v>
      </c>
      <c r="H16" s="31">
        <f t="shared" ref="H16:R16" si="0">SUM(H11:H15)</f>
        <v>22.819999999999997</v>
      </c>
      <c r="I16" s="31">
        <f t="shared" si="0"/>
        <v>96.62</v>
      </c>
      <c r="J16" s="31">
        <f t="shared" si="0"/>
        <v>694.59</v>
      </c>
      <c r="K16" s="31">
        <f t="shared" si="0"/>
        <v>0.11</v>
      </c>
      <c r="L16" s="31">
        <f t="shared" si="0"/>
        <v>19.95</v>
      </c>
      <c r="M16" s="31">
        <f t="shared" si="0"/>
        <v>0.45</v>
      </c>
      <c r="N16" s="31">
        <f t="shared" si="0"/>
        <v>2.0300000000000002</v>
      </c>
      <c r="O16" s="31">
        <f t="shared" si="0"/>
        <v>285.49</v>
      </c>
      <c r="P16" s="31">
        <f t="shared" si="0"/>
        <v>169.85000000000002</v>
      </c>
      <c r="Q16" s="31">
        <f t="shared" si="0"/>
        <v>72.16</v>
      </c>
      <c r="R16" s="31">
        <f t="shared" si="0"/>
        <v>3.3899999999999997</v>
      </c>
    </row>
    <row r="17" spans="1:22" x14ac:dyDescent="0.25">
      <c r="A17" s="9"/>
      <c r="B17" s="73" t="s">
        <v>23</v>
      </c>
      <c r="C17" s="73"/>
      <c r="D17" s="73"/>
      <c r="E17" s="73"/>
      <c r="F17" s="20"/>
      <c r="G17" s="20"/>
      <c r="H17" s="20"/>
      <c r="I17" s="20"/>
      <c r="J17" s="20"/>
      <c r="K17" s="20"/>
      <c r="L17" s="10"/>
      <c r="M17" s="20"/>
      <c r="N17" s="20"/>
      <c r="O17" s="20"/>
      <c r="P17" s="20"/>
      <c r="Q17" s="20"/>
      <c r="R17" s="20"/>
    </row>
    <row r="18" spans="1:22" x14ac:dyDescent="0.25">
      <c r="A18" s="12"/>
      <c r="B18" s="95" t="s">
        <v>24</v>
      </c>
      <c r="C18" s="95"/>
      <c r="D18" s="95"/>
      <c r="E18" s="95"/>
      <c r="F18" s="20"/>
      <c r="G18" s="20"/>
      <c r="H18" s="20"/>
      <c r="I18" s="20"/>
      <c r="J18" s="20"/>
      <c r="K18" s="20"/>
      <c r="L18" s="10"/>
      <c r="M18" s="20"/>
      <c r="N18" s="20"/>
      <c r="O18" s="20"/>
      <c r="P18" s="20"/>
      <c r="Q18" s="20"/>
      <c r="R18" s="20"/>
    </row>
    <row r="19" spans="1:22" ht="15" customHeight="1" x14ac:dyDescent="0.25">
      <c r="A19" s="48" t="s">
        <v>154</v>
      </c>
      <c r="B19" s="96" t="s">
        <v>155</v>
      </c>
      <c r="C19" s="97"/>
      <c r="D19" s="97"/>
      <c r="E19" s="98"/>
      <c r="F19" s="28">
        <v>100</v>
      </c>
      <c r="G19" s="30">
        <v>2.15</v>
      </c>
      <c r="H19" s="30">
        <v>8.27</v>
      </c>
      <c r="I19" s="49">
        <v>11.9</v>
      </c>
      <c r="J19" s="30">
        <v>130.5</v>
      </c>
      <c r="K19" s="30">
        <v>0.17</v>
      </c>
      <c r="L19" s="30">
        <v>17.3</v>
      </c>
      <c r="M19" s="50">
        <v>0</v>
      </c>
      <c r="N19" s="30">
        <v>0.1</v>
      </c>
      <c r="O19" s="30">
        <v>40.4</v>
      </c>
      <c r="P19" s="30">
        <v>78.3</v>
      </c>
      <c r="Q19" s="30">
        <v>23.4</v>
      </c>
      <c r="R19" s="30">
        <v>1.02</v>
      </c>
    </row>
    <row r="20" spans="1:22" ht="17.25" customHeight="1" x14ac:dyDescent="0.25">
      <c r="A20" s="7" t="s">
        <v>25</v>
      </c>
      <c r="B20" s="71" t="s">
        <v>160</v>
      </c>
      <c r="C20" s="71"/>
      <c r="D20" s="71"/>
      <c r="E20" s="71"/>
      <c r="F20" s="25">
        <v>230</v>
      </c>
      <c r="G20" s="32">
        <v>17.37</v>
      </c>
      <c r="H20" s="32">
        <v>15.62</v>
      </c>
      <c r="I20" s="32">
        <v>20.010000000000002</v>
      </c>
      <c r="J20" s="32">
        <v>290.5</v>
      </c>
      <c r="K20" s="32">
        <v>0.12</v>
      </c>
      <c r="L20" s="29">
        <v>15.3</v>
      </c>
      <c r="M20" s="29">
        <v>0.53</v>
      </c>
      <c r="N20" s="29">
        <v>7.3</v>
      </c>
      <c r="O20" s="29">
        <v>51.3</v>
      </c>
      <c r="P20" s="29">
        <v>190.7</v>
      </c>
      <c r="Q20" s="29">
        <v>27.4</v>
      </c>
      <c r="R20" s="46">
        <v>1.61</v>
      </c>
    </row>
    <row r="21" spans="1:22" ht="16.5" customHeight="1" x14ac:dyDescent="0.25">
      <c r="A21" s="7" t="s">
        <v>26</v>
      </c>
      <c r="B21" s="71" t="s">
        <v>27</v>
      </c>
      <c r="C21" s="71"/>
      <c r="D21" s="71"/>
      <c r="E21" s="71"/>
      <c r="F21" s="25" t="s">
        <v>28</v>
      </c>
      <c r="G21" s="33">
        <v>0.27</v>
      </c>
      <c r="H21" s="33">
        <v>0.06</v>
      </c>
      <c r="I21" s="33">
        <v>15.23</v>
      </c>
      <c r="J21" s="33">
        <v>63</v>
      </c>
      <c r="K21" s="33">
        <v>0</v>
      </c>
      <c r="L21" s="29">
        <v>2.8</v>
      </c>
      <c r="M21" s="29">
        <v>0</v>
      </c>
      <c r="N21" s="29">
        <v>0.01</v>
      </c>
      <c r="O21" s="29">
        <v>3.25</v>
      </c>
      <c r="P21" s="29">
        <v>1.54</v>
      </c>
      <c r="Q21" s="29">
        <v>0.84</v>
      </c>
      <c r="R21" s="29">
        <v>0.1</v>
      </c>
    </row>
    <row r="22" spans="1:22" x14ac:dyDescent="0.25">
      <c r="A22" s="7" t="s">
        <v>29</v>
      </c>
      <c r="B22" s="71" t="s">
        <v>30</v>
      </c>
      <c r="C22" s="71"/>
      <c r="D22" s="71"/>
      <c r="E22" s="71"/>
      <c r="F22" s="28">
        <v>50</v>
      </c>
      <c r="G22" s="30">
        <v>3.8</v>
      </c>
      <c r="H22" s="30">
        <v>0.4</v>
      </c>
      <c r="I22" s="30">
        <v>24.6</v>
      </c>
      <c r="J22" s="30">
        <v>118.33</v>
      </c>
      <c r="K22" s="30">
        <v>0.05</v>
      </c>
      <c r="L22" s="30">
        <v>0</v>
      </c>
      <c r="M22" s="30">
        <v>0</v>
      </c>
      <c r="N22" s="30">
        <v>0.55000000000000004</v>
      </c>
      <c r="O22" s="30">
        <v>10</v>
      </c>
      <c r="P22" s="30">
        <v>32.5</v>
      </c>
      <c r="Q22" s="30">
        <v>7</v>
      </c>
      <c r="R22" s="30">
        <v>0.55000000000000004</v>
      </c>
    </row>
    <row r="23" spans="1:22" x14ac:dyDescent="0.25">
      <c r="A23" s="9"/>
      <c r="B23" s="72" t="s">
        <v>31</v>
      </c>
      <c r="C23" s="72"/>
      <c r="D23" s="72"/>
      <c r="E23" s="72"/>
      <c r="F23" s="20"/>
      <c r="G23" s="31">
        <f>SUM(G19:G22)</f>
        <v>23.59</v>
      </c>
      <c r="H23" s="31">
        <f t="shared" ref="H23:R23" si="1">SUM(H19:H22)</f>
        <v>24.349999999999998</v>
      </c>
      <c r="I23" s="31">
        <f t="shared" si="1"/>
        <v>71.740000000000009</v>
      </c>
      <c r="J23" s="31">
        <f t="shared" si="1"/>
        <v>602.33000000000004</v>
      </c>
      <c r="K23" s="31">
        <f t="shared" si="1"/>
        <v>0.34</v>
      </c>
      <c r="L23" s="31">
        <f t="shared" si="1"/>
        <v>35.4</v>
      </c>
      <c r="M23" s="31">
        <f t="shared" si="1"/>
        <v>0.53</v>
      </c>
      <c r="N23" s="31">
        <f t="shared" si="1"/>
        <v>7.9599999999999991</v>
      </c>
      <c r="O23" s="31">
        <f t="shared" si="1"/>
        <v>104.94999999999999</v>
      </c>
      <c r="P23" s="31">
        <f t="shared" si="1"/>
        <v>303.04000000000002</v>
      </c>
      <c r="Q23" s="31">
        <f t="shared" si="1"/>
        <v>58.64</v>
      </c>
      <c r="R23" s="31">
        <f t="shared" si="1"/>
        <v>3.2800000000000002</v>
      </c>
    </row>
    <row r="24" spans="1:22" x14ac:dyDescent="0.25">
      <c r="A24" s="9"/>
      <c r="B24" s="73" t="s">
        <v>32</v>
      </c>
      <c r="C24" s="73"/>
      <c r="D24" s="73"/>
      <c r="E24" s="73"/>
      <c r="F24" s="20"/>
      <c r="G24" s="21"/>
      <c r="H24" s="21"/>
      <c r="I24" s="21"/>
      <c r="J24" s="21"/>
      <c r="K24" s="21"/>
      <c r="L24" s="11"/>
      <c r="M24" s="21"/>
      <c r="N24" s="21"/>
      <c r="O24" s="21"/>
      <c r="P24" s="21"/>
      <c r="Q24" s="21"/>
      <c r="R24" s="21"/>
    </row>
    <row r="25" spans="1:22" ht="17.45" customHeight="1" x14ac:dyDescent="0.25">
      <c r="A25" s="9"/>
      <c r="B25" s="74" t="s">
        <v>33</v>
      </c>
      <c r="C25" s="74"/>
      <c r="D25" s="74"/>
      <c r="E25" s="74"/>
      <c r="F25" s="20"/>
      <c r="G25" s="20"/>
      <c r="H25" s="20"/>
      <c r="I25" s="20"/>
      <c r="J25" s="20"/>
      <c r="K25" s="20"/>
      <c r="L25" s="10"/>
      <c r="M25" s="20"/>
      <c r="N25" s="20"/>
      <c r="O25" s="20"/>
      <c r="P25" s="20"/>
      <c r="Q25" s="20"/>
      <c r="R25" s="20"/>
    </row>
    <row r="26" spans="1:22" ht="17.45" customHeight="1" x14ac:dyDescent="0.25">
      <c r="A26" s="9" t="s">
        <v>34</v>
      </c>
      <c r="B26" s="70" t="s">
        <v>35</v>
      </c>
      <c r="C26" s="70"/>
      <c r="D26" s="70"/>
      <c r="E26" s="70"/>
      <c r="F26" s="28">
        <v>100</v>
      </c>
      <c r="G26" s="30">
        <v>0.4</v>
      </c>
      <c r="H26" s="30">
        <v>0.4</v>
      </c>
      <c r="I26" s="30">
        <v>7.35</v>
      </c>
      <c r="J26" s="30">
        <v>47</v>
      </c>
      <c r="K26" s="30">
        <v>0.03</v>
      </c>
      <c r="L26" s="30">
        <v>8</v>
      </c>
      <c r="M26" s="30">
        <v>0</v>
      </c>
      <c r="N26" s="30">
        <v>0.1</v>
      </c>
      <c r="O26" s="30">
        <v>16</v>
      </c>
      <c r="P26" s="30">
        <v>11</v>
      </c>
      <c r="Q26" s="30">
        <v>9</v>
      </c>
      <c r="R26" s="30">
        <v>0.03</v>
      </c>
    </row>
    <row r="27" spans="1:22" ht="27.75" customHeight="1" x14ac:dyDescent="0.25">
      <c r="A27" s="7" t="s">
        <v>44</v>
      </c>
      <c r="B27" s="71" t="s">
        <v>161</v>
      </c>
      <c r="C27" s="71"/>
      <c r="D27" s="71"/>
      <c r="E27" s="71"/>
      <c r="F27" s="26">
        <v>100</v>
      </c>
      <c r="G27" s="32">
        <v>8</v>
      </c>
      <c r="H27" s="32">
        <v>9.74</v>
      </c>
      <c r="I27" s="32">
        <v>12.2</v>
      </c>
      <c r="J27" s="32">
        <v>174.52</v>
      </c>
      <c r="K27" s="32">
        <v>7.0000000000000007E-2</v>
      </c>
      <c r="L27" s="29">
        <v>0.93</v>
      </c>
      <c r="M27" s="29">
        <v>0.03</v>
      </c>
      <c r="N27" s="29">
        <v>0.2</v>
      </c>
      <c r="O27" s="29">
        <v>21.7</v>
      </c>
      <c r="P27" s="29">
        <v>114.72</v>
      </c>
      <c r="Q27" s="29">
        <v>21.64</v>
      </c>
      <c r="R27" s="29">
        <v>1.04</v>
      </c>
      <c r="S27" s="52"/>
      <c r="T27" s="52"/>
      <c r="U27" s="52"/>
      <c r="V27" s="52"/>
    </row>
    <row r="28" spans="1:22" ht="17.45" customHeight="1" x14ac:dyDescent="0.25">
      <c r="A28" s="7" t="s">
        <v>45</v>
      </c>
      <c r="B28" s="71" t="s">
        <v>46</v>
      </c>
      <c r="C28" s="71"/>
      <c r="D28" s="71"/>
      <c r="E28" s="71"/>
      <c r="F28" s="26">
        <v>180</v>
      </c>
      <c r="G28" s="47">
        <v>5.0199999999999996</v>
      </c>
      <c r="H28" s="47">
        <v>6.01</v>
      </c>
      <c r="I28" s="33">
        <v>33.6</v>
      </c>
      <c r="J28" s="33">
        <v>210</v>
      </c>
      <c r="K28" s="33">
        <v>0.1</v>
      </c>
      <c r="L28" s="29">
        <v>0</v>
      </c>
      <c r="M28" s="29">
        <v>0.25</v>
      </c>
      <c r="N28" s="29">
        <v>0.98</v>
      </c>
      <c r="O28" s="29">
        <v>19.8</v>
      </c>
      <c r="P28" s="29">
        <v>102.6</v>
      </c>
      <c r="Q28" s="29">
        <v>10.199999999999999</v>
      </c>
      <c r="R28" s="29">
        <v>1.32</v>
      </c>
      <c r="S28" s="52"/>
      <c r="T28" s="52"/>
      <c r="U28" s="52"/>
      <c r="V28" s="52"/>
    </row>
    <row r="29" spans="1:22" ht="18" customHeight="1" x14ac:dyDescent="0.25">
      <c r="A29" s="7" t="s">
        <v>38</v>
      </c>
      <c r="B29" s="71" t="s">
        <v>39</v>
      </c>
      <c r="C29" s="71"/>
      <c r="D29" s="71"/>
      <c r="E29" s="71"/>
      <c r="F29" s="25">
        <v>200</v>
      </c>
      <c r="G29" s="33">
        <v>0.68</v>
      </c>
      <c r="H29" s="33">
        <v>0.3</v>
      </c>
      <c r="I29" s="33">
        <v>20.76</v>
      </c>
      <c r="J29" s="33">
        <v>88.2</v>
      </c>
      <c r="K29" s="33">
        <v>1.2E-2</v>
      </c>
      <c r="L29" s="46">
        <v>29</v>
      </c>
      <c r="M29" s="29">
        <v>0</v>
      </c>
      <c r="N29" s="29">
        <v>0.24</v>
      </c>
      <c r="O29" s="29">
        <v>21.34</v>
      </c>
      <c r="P29" s="29">
        <v>3.44</v>
      </c>
      <c r="Q29" s="29">
        <v>3.44</v>
      </c>
      <c r="R29" s="29">
        <v>0.63</v>
      </c>
    </row>
    <row r="30" spans="1:22" x14ac:dyDescent="0.25">
      <c r="A30" s="7" t="s">
        <v>20</v>
      </c>
      <c r="B30" s="71" t="s">
        <v>40</v>
      </c>
      <c r="C30" s="71"/>
      <c r="D30" s="71"/>
      <c r="E30" s="71"/>
      <c r="F30" s="28">
        <v>50</v>
      </c>
      <c r="G30" s="30">
        <v>3.8</v>
      </c>
      <c r="H30" s="30">
        <v>0.4</v>
      </c>
      <c r="I30" s="30">
        <v>24.6</v>
      </c>
      <c r="J30" s="30">
        <v>118.33</v>
      </c>
      <c r="K30" s="30">
        <v>0.05</v>
      </c>
      <c r="L30" s="30">
        <v>0</v>
      </c>
      <c r="M30" s="30">
        <v>0</v>
      </c>
      <c r="N30" s="30">
        <v>0.55000000000000004</v>
      </c>
      <c r="O30" s="30">
        <v>10</v>
      </c>
      <c r="P30" s="30">
        <v>32.5</v>
      </c>
      <c r="Q30" s="30">
        <v>7</v>
      </c>
      <c r="R30" s="30">
        <v>0.55000000000000004</v>
      </c>
    </row>
    <row r="31" spans="1:22" x14ac:dyDescent="0.25">
      <c r="A31" s="9"/>
      <c r="B31" s="72" t="s">
        <v>41</v>
      </c>
      <c r="C31" s="72"/>
      <c r="D31" s="72"/>
      <c r="E31" s="72"/>
      <c r="F31" s="20"/>
      <c r="G31" s="31">
        <f t="shared" ref="G31:R31" si="2">SUM(G26:G30)</f>
        <v>17.899999999999999</v>
      </c>
      <c r="H31" s="31">
        <f t="shared" si="2"/>
        <v>16.849999999999998</v>
      </c>
      <c r="I31" s="31">
        <f t="shared" si="2"/>
        <v>98.509999999999991</v>
      </c>
      <c r="J31" s="31">
        <f t="shared" si="2"/>
        <v>638.05000000000007</v>
      </c>
      <c r="K31" s="31">
        <f t="shared" si="2"/>
        <v>0.26200000000000001</v>
      </c>
      <c r="L31" s="31">
        <f t="shared" si="2"/>
        <v>37.93</v>
      </c>
      <c r="M31" s="31">
        <f t="shared" si="2"/>
        <v>0.28000000000000003</v>
      </c>
      <c r="N31" s="31">
        <f t="shared" si="2"/>
        <v>2.0700000000000003</v>
      </c>
      <c r="O31" s="31">
        <f t="shared" si="2"/>
        <v>88.84</v>
      </c>
      <c r="P31" s="31">
        <f t="shared" si="2"/>
        <v>264.26</v>
      </c>
      <c r="Q31" s="31">
        <f t="shared" si="2"/>
        <v>51.28</v>
      </c>
      <c r="R31" s="31">
        <f t="shared" si="2"/>
        <v>3.5700000000000003</v>
      </c>
    </row>
    <row r="32" spans="1:22" x14ac:dyDescent="0.25">
      <c r="A32" s="9"/>
      <c r="B32" s="73" t="s">
        <v>42</v>
      </c>
      <c r="C32" s="73"/>
      <c r="D32" s="73"/>
      <c r="E32" s="73"/>
      <c r="F32" s="20"/>
      <c r="G32" s="20"/>
      <c r="H32" s="20"/>
      <c r="I32" s="20"/>
      <c r="J32" s="20"/>
      <c r="K32" s="20"/>
      <c r="L32" s="10"/>
      <c r="M32" s="20"/>
      <c r="N32" s="20"/>
      <c r="O32" s="20"/>
      <c r="P32" s="20"/>
      <c r="Q32" s="20"/>
      <c r="R32" s="20"/>
    </row>
    <row r="33" spans="1:22" x14ac:dyDescent="0.25">
      <c r="A33" s="9"/>
      <c r="B33" s="74" t="s">
        <v>43</v>
      </c>
      <c r="C33" s="74"/>
      <c r="D33" s="74"/>
      <c r="E33" s="74"/>
      <c r="F33" s="20"/>
      <c r="G33" s="20"/>
      <c r="H33" s="20"/>
      <c r="I33" s="20"/>
      <c r="J33" s="20"/>
      <c r="K33" s="20"/>
      <c r="L33" s="10"/>
      <c r="M33" s="20"/>
      <c r="N33" s="20"/>
      <c r="O33" s="20"/>
      <c r="P33" s="20"/>
      <c r="Q33" s="20"/>
      <c r="R33" s="20"/>
    </row>
    <row r="34" spans="1:22" ht="28.5" customHeight="1" x14ac:dyDescent="0.25">
      <c r="A34" s="48" t="s">
        <v>184</v>
      </c>
      <c r="B34" s="99" t="s">
        <v>183</v>
      </c>
      <c r="C34" s="99"/>
      <c r="D34" s="99"/>
      <c r="E34" s="99"/>
      <c r="F34" s="56">
        <v>100</v>
      </c>
      <c r="G34" s="57">
        <v>0.85</v>
      </c>
      <c r="H34" s="57">
        <v>5.03</v>
      </c>
      <c r="I34" s="57">
        <v>2.57</v>
      </c>
      <c r="J34" s="57">
        <v>59.17</v>
      </c>
      <c r="K34" s="57">
        <v>0.15</v>
      </c>
      <c r="L34" s="57">
        <v>17.5</v>
      </c>
      <c r="M34" s="58">
        <v>0</v>
      </c>
      <c r="N34" s="57">
        <v>0.04</v>
      </c>
      <c r="O34" s="57">
        <v>23.73</v>
      </c>
      <c r="P34" s="57">
        <v>23.33</v>
      </c>
      <c r="Q34" s="57">
        <v>13.33</v>
      </c>
      <c r="R34" s="57">
        <v>0.67</v>
      </c>
    </row>
    <row r="35" spans="1:22" ht="27.75" customHeight="1" x14ac:dyDescent="0.25">
      <c r="A35" s="12" t="s">
        <v>179</v>
      </c>
      <c r="B35" s="99" t="s">
        <v>162</v>
      </c>
      <c r="C35" s="99"/>
      <c r="D35" s="99"/>
      <c r="E35" s="99"/>
      <c r="F35" s="28">
        <v>100</v>
      </c>
      <c r="G35" s="30">
        <v>15.2</v>
      </c>
      <c r="H35" s="30">
        <v>17.38</v>
      </c>
      <c r="I35" s="30">
        <v>2.56</v>
      </c>
      <c r="J35" s="30">
        <v>225</v>
      </c>
      <c r="K35" s="30">
        <v>0.03</v>
      </c>
      <c r="L35" s="30">
        <v>0.18</v>
      </c>
      <c r="M35" s="30">
        <v>0</v>
      </c>
      <c r="N35" s="30">
        <v>0.1</v>
      </c>
      <c r="O35" s="30">
        <v>21.23</v>
      </c>
      <c r="P35" s="30">
        <v>159.30000000000001</v>
      </c>
      <c r="Q35" s="30">
        <v>23.06</v>
      </c>
      <c r="R35" s="45">
        <v>1.45</v>
      </c>
    </row>
    <row r="36" spans="1:22" ht="15.75" customHeight="1" x14ac:dyDescent="0.25">
      <c r="A36" s="7" t="s">
        <v>36</v>
      </c>
      <c r="B36" s="71" t="s">
        <v>37</v>
      </c>
      <c r="C36" s="71"/>
      <c r="D36" s="71"/>
      <c r="E36" s="71"/>
      <c r="F36" s="26">
        <v>180</v>
      </c>
      <c r="G36" s="32">
        <v>3.71</v>
      </c>
      <c r="H36" s="32">
        <v>9.94</v>
      </c>
      <c r="I36" s="32">
        <v>26.4</v>
      </c>
      <c r="J36" s="32">
        <v>206.4</v>
      </c>
      <c r="K36" s="32">
        <v>0.19</v>
      </c>
      <c r="L36" s="29">
        <v>9.5299999999999994</v>
      </c>
      <c r="M36" s="29">
        <v>0.1</v>
      </c>
      <c r="N36" s="29">
        <v>3.6</v>
      </c>
      <c r="O36" s="29">
        <v>57.36</v>
      </c>
      <c r="P36" s="29">
        <v>118.56</v>
      </c>
      <c r="Q36" s="29">
        <v>9.6</v>
      </c>
      <c r="R36" s="29">
        <v>0</v>
      </c>
      <c r="S36" s="67"/>
      <c r="T36" s="67"/>
      <c r="U36" s="67"/>
      <c r="V36" s="67"/>
    </row>
    <row r="37" spans="1:22" ht="18" customHeight="1" x14ac:dyDescent="0.25">
      <c r="A37" s="7" t="s">
        <v>47</v>
      </c>
      <c r="B37" s="71" t="s">
        <v>48</v>
      </c>
      <c r="C37" s="71"/>
      <c r="D37" s="71"/>
      <c r="E37" s="71"/>
      <c r="F37" s="26" t="s">
        <v>49</v>
      </c>
      <c r="G37" s="32">
        <v>0.27</v>
      </c>
      <c r="H37" s="32">
        <v>0.06</v>
      </c>
      <c r="I37" s="32">
        <v>15.23</v>
      </c>
      <c r="J37" s="32">
        <v>63</v>
      </c>
      <c r="K37" s="33">
        <v>0</v>
      </c>
      <c r="L37" s="29">
        <v>2.8</v>
      </c>
      <c r="M37" s="29">
        <v>0</v>
      </c>
      <c r="N37" s="29">
        <v>0.01</v>
      </c>
      <c r="O37" s="29">
        <v>3.25</v>
      </c>
      <c r="P37" s="29">
        <v>1.54</v>
      </c>
      <c r="Q37" s="29">
        <v>0.84</v>
      </c>
      <c r="R37" s="29">
        <v>0.1</v>
      </c>
    </row>
    <row r="38" spans="1:22" x14ac:dyDescent="0.25">
      <c r="A38" s="7" t="s">
        <v>50</v>
      </c>
      <c r="B38" s="71" t="s">
        <v>51</v>
      </c>
      <c r="C38" s="71"/>
      <c r="D38" s="71"/>
      <c r="E38" s="71"/>
      <c r="F38" s="28">
        <v>50</v>
      </c>
      <c r="G38" s="30">
        <v>3.8</v>
      </c>
      <c r="H38" s="30">
        <v>0.4</v>
      </c>
      <c r="I38" s="30">
        <v>24.6</v>
      </c>
      <c r="J38" s="30">
        <v>118.33</v>
      </c>
      <c r="K38" s="30">
        <v>0.05</v>
      </c>
      <c r="L38" s="30">
        <v>0</v>
      </c>
      <c r="M38" s="30">
        <v>0</v>
      </c>
      <c r="N38" s="30">
        <v>0.55000000000000004</v>
      </c>
      <c r="O38" s="30">
        <v>10</v>
      </c>
      <c r="P38" s="30">
        <v>32.5</v>
      </c>
      <c r="Q38" s="30">
        <v>7</v>
      </c>
      <c r="R38" s="30">
        <v>0.55000000000000004</v>
      </c>
    </row>
    <row r="39" spans="1:22" x14ac:dyDescent="0.25">
      <c r="A39" s="13"/>
      <c r="B39" s="72" t="s">
        <v>52</v>
      </c>
      <c r="C39" s="72"/>
      <c r="D39" s="72"/>
      <c r="E39" s="72"/>
      <c r="F39" s="21"/>
      <c r="G39" s="31">
        <f t="shared" ref="G39:R39" si="3">SUM(G34:G38)</f>
        <v>23.830000000000002</v>
      </c>
      <c r="H39" s="31">
        <f t="shared" si="3"/>
        <v>32.81</v>
      </c>
      <c r="I39" s="31">
        <f t="shared" si="3"/>
        <v>71.36</v>
      </c>
      <c r="J39" s="31">
        <f t="shared" si="3"/>
        <v>671.90000000000009</v>
      </c>
      <c r="K39" s="31">
        <f t="shared" si="3"/>
        <v>0.42</v>
      </c>
      <c r="L39" s="31">
        <f t="shared" si="3"/>
        <v>30.01</v>
      </c>
      <c r="M39" s="31">
        <f t="shared" si="3"/>
        <v>0.1</v>
      </c>
      <c r="N39" s="31">
        <f t="shared" si="3"/>
        <v>4.3</v>
      </c>
      <c r="O39" s="31">
        <f t="shared" si="3"/>
        <v>115.57</v>
      </c>
      <c r="P39" s="31">
        <f t="shared" si="3"/>
        <v>335.23</v>
      </c>
      <c r="Q39" s="31">
        <f t="shared" si="3"/>
        <v>53.830000000000005</v>
      </c>
      <c r="R39" s="31">
        <f t="shared" si="3"/>
        <v>2.7700000000000005</v>
      </c>
    </row>
    <row r="40" spans="1:22" x14ac:dyDescent="0.25">
      <c r="A40" s="9"/>
      <c r="B40" s="73" t="s">
        <v>53</v>
      </c>
      <c r="C40" s="73"/>
      <c r="D40" s="73"/>
      <c r="E40" s="73"/>
      <c r="F40" s="20"/>
      <c r="G40" s="20"/>
      <c r="H40" s="20"/>
      <c r="I40" s="20"/>
      <c r="J40" s="20"/>
      <c r="K40" s="20"/>
      <c r="L40" s="10"/>
      <c r="M40" s="20"/>
      <c r="N40" s="20"/>
      <c r="O40" s="20"/>
      <c r="P40" s="20"/>
      <c r="Q40" s="20"/>
      <c r="R40" s="20"/>
    </row>
    <row r="41" spans="1:22" x14ac:dyDescent="0.25">
      <c r="A41" s="7"/>
      <c r="B41" s="100" t="s">
        <v>54</v>
      </c>
      <c r="C41" s="100"/>
      <c r="D41" s="100"/>
      <c r="E41" s="100"/>
      <c r="F41" s="19"/>
      <c r="G41" s="19"/>
      <c r="H41" s="19"/>
      <c r="I41" s="19"/>
      <c r="J41" s="19"/>
      <c r="K41" s="19"/>
      <c r="L41" s="8"/>
      <c r="M41" s="19"/>
      <c r="N41" s="19"/>
      <c r="O41" s="19"/>
      <c r="P41" s="19"/>
      <c r="Q41" s="19"/>
      <c r="R41" s="19"/>
    </row>
    <row r="42" spans="1:22" ht="18.75" customHeight="1" x14ac:dyDescent="0.25">
      <c r="A42" s="59" t="s">
        <v>166</v>
      </c>
      <c r="B42" s="113" t="s">
        <v>167</v>
      </c>
      <c r="C42" s="114"/>
      <c r="D42" s="114"/>
      <c r="E42" s="115"/>
      <c r="F42" s="61">
        <v>90</v>
      </c>
      <c r="G42" s="62">
        <v>0.63</v>
      </c>
      <c r="H42" s="62">
        <v>0.17</v>
      </c>
      <c r="I42" s="62">
        <v>17.100000000000001</v>
      </c>
      <c r="J42" s="62">
        <v>72</v>
      </c>
      <c r="K42" s="62">
        <v>0.04</v>
      </c>
      <c r="L42" s="62">
        <v>29.6</v>
      </c>
      <c r="M42" s="62">
        <v>0</v>
      </c>
      <c r="N42" s="62">
        <v>0.13</v>
      </c>
      <c r="O42" s="62">
        <v>27.81</v>
      </c>
      <c r="P42" s="62">
        <v>11.83</v>
      </c>
      <c r="Q42" s="62">
        <v>7.65</v>
      </c>
      <c r="R42" s="62">
        <v>0.09</v>
      </c>
    </row>
    <row r="43" spans="1:22" ht="18" customHeight="1" x14ac:dyDescent="0.25">
      <c r="A43" s="7" t="s">
        <v>62</v>
      </c>
      <c r="B43" s="71" t="s">
        <v>63</v>
      </c>
      <c r="C43" s="71"/>
      <c r="D43" s="71"/>
      <c r="E43" s="71"/>
      <c r="F43" s="26">
        <v>100</v>
      </c>
      <c r="G43" s="29">
        <v>7.4</v>
      </c>
      <c r="H43" s="29">
        <v>10.9</v>
      </c>
      <c r="I43" s="29">
        <v>3.8</v>
      </c>
      <c r="J43" s="29">
        <v>142.9</v>
      </c>
      <c r="K43" s="29">
        <v>0.03</v>
      </c>
      <c r="L43" s="29">
        <v>0</v>
      </c>
      <c r="M43" s="29">
        <v>0</v>
      </c>
      <c r="N43" s="29">
        <v>1</v>
      </c>
      <c r="O43" s="29">
        <v>35</v>
      </c>
      <c r="P43" s="29">
        <v>139</v>
      </c>
      <c r="Q43" s="29">
        <v>16</v>
      </c>
      <c r="R43" s="29">
        <v>0</v>
      </c>
    </row>
    <row r="44" spans="1:22" ht="27.75" customHeight="1" x14ac:dyDescent="0.25">
      <c r="A44" s="7" t="s">
        <v>56</v>
      </c>
      <c r="B44" s="71" t="s">
        <v>163</v>
      </c>
      <c r="C44" s="71"/>
      <c r="D44" s="71"/>
      <c r="E44" s="71"/>
      <c r="F44" s="26" t="s">
        <v>158</v>
      </c>
      <c r="G44" s="29">
        <v>4.8</v>
      </c>
      <c r="H44" s="46">
        <v>6</v>
      </c>
      <c r="I44" s="29">
        <v>29.46</v>
      </c>
      <c r="J44" s="29">
        <v>182.9</v>
      </c>
      <c r="K44" s="29">
        <v>0.1</v>
      </c>
      <c r="L44" s="29">
        <v>0</v>
      </c>
      <c r="M44" s="29">
        <v>0</v>
      </c>
      <c r="N44" s="29">
        <v>0.56000000000000005</v>
      </c>
      <c r="O44" s="29">
        <v>18.77</v>
      </c>
      <c r="P44" s="29">
        <v>121.2</v>
      </c>
      <c r="Q44" s="29">
        <v>25.92</v>
      </c>
      <c r="R44" s="46">
        <v>1.04</v>
      </c>
    </row>
    <row r="45" spans="1:22" ht="15" customHeight="1" x14ac:dyDescent="0.25">
      <c r="A45" s="7" t="s">
        <v>65</v>
      </c>
      <c r="B45" s="71" t="s">
        <v>66</v>
      </c>
      <c r="C45" s="71"/>
      <c r="D45" s="71"/>
      <c r="E45" s="71"/>
      <c r="F45" s="26">
        <v>200</v>
      </c>
      <c r="G45" s="29">
        <v>1.68</v>
      </c>
      <c r="H45" s="29">
        <v>1.25</v>
      </c>
      <c r="I45" s="29">
        <v>7.53</v>
      </c>
      <c r="J45" s="29">
        <v>48.09</v>
      </c>
      <c r="K45" s="29">
        <v>1.4999999999999999E-2</v>
      </c>
      <c r="L45" s="29">
        <v>2.1</v>
      </c>
      <c r="M45" s="29">
        <v>0.01</v>
      </c>
      <c r="N45" s="29">
        <v>0</v>
      </c>
      <c r="O45" s="29">
        <v>76.5</v>
      </c>
      <c r="P45" s="29">
        <v>48.7</v>
      </c>
      <c r="Q45" s="29">
        <v>8.8000000000000007</v>
      </c>
      <c r="R45" s="29">
        <v>0.43</v>
      </c>
    </row>
    <row r="46" spans="1:22" x14ac:dyDescent="0.25">
      <c r="A46" s="7" t="s">
        <v>57</v>
      </c>
      <c r="B46" s="71" t="s">
        <v>58</v>
      </c>
      <c r="C46" s="71"/>
      <c r="D46" s="71"/>
      <c r="E46" s="71"/>
      <c r="F46" s="28">
        <v>50</v>
      </c>
      <c r="G46" s="30">
        <v>3.8</v>
      </c>
      <c r="H46" s="30">
        <v>0.4</v>
      </c>
      <c r="I46" s="30">
        <v>24.6</v>
      </c>
      <c r="J46" s="30">
        <v>118.33</v>
      </c>
      <c r="K46" s="30">
        <v>0.05</v>
      </c>
      <c r="L46" s="30">
        <v>0</v>
      </c>
      <c r="M46" s="30">
        <v>0</v>
      </c>
      <c r="N46" s="30">
        <v>0.55000000000000004</v>
      </c>
      <c r="O46" s="30">
        <v>10</v>
      </c>
      <c r="P46" s="30">
        <v>32.5</v>
      </c>
      <c r="Q46" s="30">
        <v>7</v>
      </c>
      <c r="R46" s="30">
        <v>0.55000000000000004</v>
      </c>
    </row>
    <row r="47" spans="1:22" x14ac:dyDescent="0.25">
      <c r="A47" s="9"/>
      <c r="B47" s="72" t="s">
        <v>59</v>
      </c>
      <c r="C47" s="72"/>
      <c r="D47" s="72"/>
      <c r="E47" s="72"/>
      <c r="F47" s="20"/>
      <c r="G47" s="31">
        <f>SUM(G42:G46)</f>
        <v>18.310000000000002</v>
      </c>
      <c r="H47" s="31">
        <f t="shared" ref="H47:R47" si="4">SUM(H42:H46)</f>
        <v>18.72</v>
      </c>
      <c r="I47" s="31">
        <f t="shared" si="4"/>
        <v>82.490000000000009</v>
      </c>
      <c r="J47" s="31">
        <f t="shared" si="4"/>
        <v>564.22</v>
      </c>
      <c r="K47" s="31">
        <f t="shared" si="4"/>
        <v>0.23499999999999999</v>
      </c>
      <c r="L47" s="31">
        <f t="shared" si="4"/>
        <v>31.700000000000003</v>
      </c>
      <c r="M47" s="31">
        <f t="shared" si="4"/>
        <v>0.01</v>
      </c>
      <c r="N47" s="31">
        <f t="shared" si="4"/>
        <v>2.2400000000000002</v>
      </c>
      <c r="O47" s="31">
        <f t="shared" si="4"/>
        <v>168.07999999999998</v>
      </c>
      <c r="P47" s="31">
        <f t="shared" si="4"/>
        <v>353.23</v>
      </c>
      <c r="Q47" s="31">
        <f t="shared" si="4"/>
        <v>65.37</v>
      </c>
      <c r="R47" s="31">
        <f t="shared" si="4"/>
        <v>2.1100000000000003</v>
      </c>
    </row>
    <row r="48" spans="1:22" x14ac:dyDescent="0.25">
      <c r="A48" s="9"/>
      <c r="B48" s="73" t="s">
        <v>60</v>
      </c>
      <c r="C48" s="73"/>
      <c r="D48" s="73"/>
      <c r="E48" s="73"/>
      <c r="F48" s="20"/>
      <c r="G48" s="20"/>
      <c r="H48" s="20"/>
      <c r="I48" s="20"/>
      <c r="J48" s="20"/>
      <c r="K48" s="20"/>
      <c r="L48" s="10"/>
      <c r="M48" s="20"/>
      <c r="N48" s="20"/>
      <c r="O48" s="20"/>
      <c r="P48" s="20"/>
      <c r="Q48" s="20"/>
      <c r="R48" s="20"/>
    </row>
    <row r="49" spans="1:22" x14ac:dyDescent="0.25">
      <c r="A49" s="7"/>
      <c r="B49" s="100" t="s">
        <v>61</v>
      </c>
      <c r="C49" s="100"/>
      <c r="D49" s="100"/>
      <c r="E49" s="100"/>
      <c r="F49" s="19"/>
      <c r="G49" s="19"/>
      <c r="H49" s="19"/>
      <c r="I49" s="19"/>
      <c r="J49" s="19"/>
      <c r="K49" s="19"/>
      <c r="L49" s="8"/>
      <c r="M49" s="19"/>
      <c r="N49" s="19"/>
      <c r="O49" s="19"/>
      <c r="P49" s="19"/>
      <c r="Q49" s="19"/>
      <c r="R49" s="19"/>
    </row>
    <row r="50" spans="1:22" ht="28.5" customHeight="1" x14ac:dyDescent="0.25">
      <c r="A50" s="69" t="s">
        <v>185</v>
      </c>
      <c r="B50" s="113" t="s">
        <v>186</v>
      </c>
      <c r="C50" s="114"/>
      <c r="D50" s="114"/>
      <c r="E50" s="115"/>
      <c r="F50" s="42">
        <v>100</v>
      </c>
      <c r="G50" s="43">
        <v>1.65</v>
      </c>
      <c r="H50" s="43">
        <v>4.12</v>
      </c>
      <c r="I50" s="60">
        <v>7.3</v>
      </c>
      <c r="J50" s="43">
        <v>72.83</v>
      </c>
      <c r="K50" s="43">
        <v>0.03</v>
      </c>
      <c r="L50" s="43">
        <v>6.87</v>
      </c>
      <c r="M50" s="43">
        <v>0.02</v>
      </c>
      <c r="N50" s="43">
        <v>0.2</v>
      </c>
      <c r="O50" s="43">
        <v>28.33</v>
      </c>
      <c r="P50" s="43">
        <v>41.67</v>
      </c>
      <c r="Q50" s="43">
        <v>18.329999999999998</v>
      </c>
      <c r="R50" s="43">
        <v>1.3</v>
      </c>
    </row>
    <row r="51" spans="1:22" ht="30" customHeight="1" x14ac:dyDescent="0.25">
      <c r="A51" s="7" t="s">
        <v>55</v>
      </c>
      <c r="B51" s="71" t="s">
        <v>165</v>
      </c>
      <c r="C51" s="71"/>
      <c r="D51" s="71"/>
      <c r="E51" s="71"/>
      <c r="F51" s="26">
        <v>100</v>
      </c>
      <c r="G51" s="29">
        <v>8.1300000000000008</v>
      </c>
      <c r="H51" s="29">
        <v>7.05</v>
      </c>
      <c r="I51" s="29">
        <v>14.65</v>
      </c>
      <c r="J51" s="29">
        <v>154.57</v>
      </c>
      <c r="K51" s="29">
        <v>0.04</v>
      </c>
      <c r="L51" s="29">
        <v>0.03</v>
      </c>
      <c r="M51" s="29">
        <v>0.15</v>
      </c>
      <c r="N51" s="29">
        <v>0.85</v>
      </c>
      <c r="O51" s="29">
        <v>24.17</v>
      </c>
      <c r="P51" s="29">
        <v>85.1</v>
      </c>
      <c r="Q51" s="29">
        <v>13.55</v>
      </c>
      <c r="R51" s="29">
        <v>0.98</v>
      </c>
      <c r="S51" s="54"/>
      <c r="T51" s="54"/>
      <c r="U51" s="54"/>
      <c r="V51" s="54"/>
    </row>
    <row r="52" spans="1:22" ht="15" customHeight="1" x14ac:dyDescent="0.25">
      <c r="A52" s="7" t="s">
        <v>131</v>
      </c>
      <c r="B52" s="71" t="s">
        <v>164</v>
      </c>
      <c r="C52" s="71"/>
      <c r="D52" s="71"/>
      <c r="E52" s="71"/>
      <c r="F52" s="26">
        <v>180</v>
      </c>
      <c r="G52" s="29">
        <v>4.8</v>
      </c>
      <c r="H52" s="29">
        <v>5.09</v>
      </c>
      <c r="I52" s="29">
        <v>29.46</v>
      </c>
      <c r="J52" s="29">
        <v>182.88</v>
      </c>
      <c r="K52" s="29">
        <v>0.1</v>
      </c>
      <c r="L52" s="29">
        <v>0</v>
      </c>
      <c r="M52" s="29">
        <v>0</v>
      </c>
      <c r="N52" s="29">
        <v>0.56000000000000005</v>
      </c>
      <c r="O52" s="29">
        <v>18.77</v>
      </c>
      <c r="P52" s="29">
        <v>121.2</v>
      </c>
      <c r="Q52" s="29">
        <v>25.92</v>
      </c>
      <c r="R52" s="46">
        <v>0.84</v>
      </c>
    </row>
    <row r="53" spans="1:22" x14ac:dyDescent="0.25">
      <c r="A53" s="7" t="s">
        <v>18</v>
      </c>
      <c r="B53" s="101" t="s">
        <v>19</v>
      </c>
      <c r="C53" s="101"/>
      <c r="D53" s="101"/>
      <c r="E53" s="101"/>
      <c r="F53" s="26">
        <v>200</v>
      </c>
      <c r="G53" s="29">
        <v>0.5</v>
      </c>
      <c r="H53" s="29">
        <v>0.02</v>
      </c>
      <c r="I53" s="29">
        <v>19.43</v>
      </c>
      <c r="J53" s="29">
        <v>79.92</v>
      </c>
      <c r="K53" s="29">
        <v>0</v>
      </c>
      <c r="L53" s="29">
        <v>0.03</v>
      </c>
      <c r="M53" s="46">
        <v>0</v>
      </c>
      <c r="N53" s="29">
        <v>0</v>
      </c>
      <c r="O53" s="29">
        <v>17.25</v>
      </c>
      <c r="P53" s="29">
        <v>28.8</v>
      </c>
      <c r="Q53" s="29">
        <v>13.8</v>
      </c>
      <c r="R53" s="29">
        <v>1.95</v>
      </c>
      <c r="S53" s="54"/>
      <c r="T53" s="54"/>
      <c r="U53" s="54"/>
      <c r="V53" s="54"/>
    </row>
    <row r="54" spans="1:22" x14ac:dyDescent="0.25">
      <c r="A54" s="7" t="s">
        <v>67</v>
      </c>
      <c r="B54" s="101" t="s">
        <v>68</v>
      </c>
      <c r="C54" s="101"/>
      <c r="D54" s="101"/>
      <c r="E54" s="101"/>
      <c r="F54" s="26">
        <v>46</v>
      </c>
      <c r="G54" s="29">
        <v>4.0999999999999996</v>
      </c>
      <c r="H54" s="29">
        <v>5.36</v>
      </c>
      <c r="I54" s="29">
        <v>50.9</v>
      </c>
      <c r="J54" s="29">
        <v>228.2</v>
      </c>
      <c r="K54" s="29">
        <v>0.05</v>
      </c>
      <c r="L54" s="29">
        <v>0</v>
      </c>
      <c r="M54" s="29">
        <v>0</v>
      </c>
      <c r="N54" s="29">
        <v>1.46</v>
      </c>
      <c r="O54" s="29">
        <v>15.9</v>
      </c>
      <c r="P54" s="29">
        <v>37.799999999999997</v>
      </c>
      <c r="Q54" s="29">
        <v>7</v>
      </c>
      <c r="R54" s="29">
        <v>1.1399999999999999</v>
      </c>
    </row>
    <row r="55" spans="1:22" x14ac:dyDescent="0.25">
      <c r="A55" s="7" t="s">
        <v>69</v>
      </c>
      <c r="B55" s="101" t="s">
        <v>70</v>
      </c>
      <c r="C55" s="101"/>
      <c r="D55" s="101"/>
      <c r="E55" s="101"/>
      <c r="F55" s="28">
        <v>50</v>
      </c>
      <c r="G55" s="30">
        <v>3.8</v>
      </c>
      <c r="H55" s="30">
        <v>0.4</v>
      </c>
      <c r="I55" s="30">
        <v>24.6</v>
      </c>
      <c r="J55" s="30">
        <v>118.33</v>
      </c>
      <c r="K55" s="30">
        <v>0.05</v>
      </c>
      <c r="L55" s="30">
        <v>0</v>
      </c>
      <c r="M55" s="30">
        <v>0</v>
      </c>
      <c r="N55" s="30">
        <v>0.55000000000000004</v>
      </c>
      <c r="O55" s="30">
        <v>10</v>
      </c>
      <c r="P55" s="30">
        <v>32.5</v>
      </c>
      <c r="Q55" s="30">
        <v>7</v>
      </c>
      <c r="R55" s="30">
        <v>0.55000000000000004</v>
      </c>
    </row>
    <row r="56" spans="1:22" x14ac:dyDescent="0.25">
      <c r="A56" s="14" t="s">
        <v>71</v>
      </c>
      <c r="B56" s="102" t="s">
        <v>72</v>
      </c>
      <c r="C56" s="102"/>
      <c r="D56" s="102"/>
      <c r="E56" s="102"/>
      <c r="F56" s="22" t="s">
        <v>73</v>
      </c>
      <c r="G56" s="35">
        <f t="shared" ref="G56:R56" si="5">SUM(G50:G55)</f>
        <v>22.98</v>
      </c>
      <c r="H56" s="35">
        <f t="shared" si="5"/>
        <v>22.039999999999996</v>
      </c>
      <c r="I56" s="35">
        <f t="shared" si="5"/>
        <v>146.34</v>
      </c>
      <c r="J56" s="35">
        <f t="shared" si="5"/>
        <v>836.73</v>
      </c>
      <c r="K56" s="35">
        <f t="shared" si="5"/>
        <v>0.27</v>
      </c>
      <c r="L56" s="35">
        <f t="shared" si="5"/>
        <v>6.9300000000000006</v>
      </c>
      <c r="M56" s="35">
        <f t="shared" si="5"/>
        <v>0.16999999999999998</v>
      </c>
      <c r="N56" s="35">
        <f t="shared" si="5"/>
        <v>3.62</v>
      </c>
      <c r="O56" s="35">
        <f t="shared" si="5"/>
        <v>114.42</v>
      </c>
      <c r="P56" s="35">
        <f t="shared" si="5"/>
        <v>347.07</v>
      </c>
      <c r="Q56" s="35">
        <f t="shared" si="5"/>
        <v>85.6</v>
      </c>
      <c r="R56" s="35">
        <f t="shared" si="5"/>
        <v>6.76</v>
      </c>
    </row>
    <row r="57" spans="1:22" x14ac:dyDescent="0.2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1"/>
      <c r="S57" s="27"/>
      <c r="T57" s="27"/>
      <c r="U57" s="27"/>
      <c r="V57" s="27"/>
    </row>
    <row r="58" spans="1:22" ht="24" x14ac:dyDescent="0.25">
      <c r="A58" s="80" t="s">
        <v>146</v>
      </c>
      <c r="B58" s="81"/>
      <c r="C58" s="81"/>
      <c r="D58" s="81"/>
      <c r="E58" s="82"/>
      <c r="F58" s="36"/>
      <c r="G58" s="36" t="s">
        <v>1</v>
      </c>
      <c r="H58" s="36" t="s">
        <v>2</v>
      </c>
      <c r="I58" s="37" t="s">
        <v>3</v>
      </c>
      <c r="J58" s="36" t="s">
        <v>4</v>
      </c>
      <c r="K58" s="36" t="s">
        <v>5</v>
      </c>
      <c r="L58" s="36" t="s">
        <v>6</v>
      </c>
      <c r="M58" s="36" t="s">
        <v>7</v>
      </c>
      <c r="N58" s="36" t="s">
        <v>8</v>
      </c>
      <c r="O58" s="36" t="s">
        <v>9</v>
      </c>
      <c r="P58" s="36" t="s">
        <v>10</v>
      </c>
      <c r="Q58" s="36" t="s">
        <v>11</v>
      </c>
      <c r="R58" s="36" t="s">
        <v>12</v>
      </c>
      <c r="S58" s="27"/>
      <c r="T58" s="27"/>
      <c r="U58" s="27"/>
      <c r="V58" s="27"/>
    </row>
    <row r="59" spans="1:22" ht="15.75" x14ac:dyDescent="0.25">
      <c r="A59" s="83" t="s">
        <v>147</v>
      </c>
      <c r="B59" s="84"/>
      <c r="C59" s="84"/>
      <c r="D59" s="84"/>
      <c r="E59" s="85"/>
      <c r="F59" s="38"/>
      <c r="G59" s="39">
        <f t="shared" ref="G59:R59" si="6">SUM(G16+G23+G31+G39+G47+G56)</f>
        <v>128.28</v>
      </c>
      <c r="H59" s="39">
        <f t="shared" si="6"/>
        <v>137.59</v>
      </c>
      <c r="I59" s="39">
        <f t="shared" si="6"/>
        <v>567.06000000000006</v>
      </c>
      <c r="J59" s="39">
        <f t="shared" si="6"/>
        <v>4007.82</v>
      </c>
      <c r="K59" s="39">
        <f t="shared" si="6"/>
        <v>1.637</v>
      </c>
      <c r="L59" s="39">
        <f t="shared" si="6"/>
        <v>161.92000000000002</v>
      </c>
      <c r="M59" s="39">
        <f t="shared" si="6"/>
        <v>1.54</v>
      </c>
      <c r="N59" s="39">
        <f t="shared" si="6"/>
        <v>22.220000000000002</v>
      </c>
      <c r="O59" s="39">
        <f t="shared" si="6"/>
        <v>877.3499999999998</v>
      </c>
      <c r="P59" s="39">
        <f t="shared" si="6"/>
        <v>1772.68</v>
      </c>
      <c r="Q59" s="39">
        <f t="shared" si="6"/>
        <v>386.88</v>
      </c>
      <c r="R59" s="39">
        <f t="shared" si="6"/>
        <v>21.880000000000003</v>
      </c>
      <c r="S59" s="27"/>
      <c r="T59" s="27"/>
      <c r="U59" s="27"/>
      <c r="V59" s="27"/>
    </row>
    <row r="60" spans="1:22" ht="15.75" x14ac:dyDescent="0.25">
      <c r="A60" s="86" t="s">
        <v>148</v>
      </c>
      <c r="B60" s="87"/>
      <c r="C60" s="87"/>
      <c r="D60" s="87"/>
      <c r="E60" s="88"/>
      <c r="F60" s="40"/>
      <c r="G60" s="41">
        <f>AVERAGE(G59/6)</f>
        <v>21.38</v>
      </c>
      <c r="H60" s="41">
        <f t="shared" ref="H60:R60" si="7">AVERAGE(H59/6)</f>
        <v>22.931666666666668</v>
      </c>
      <c r="I60" s="41">
        <f t="shared" si="7"/>
        <v>94.51</v>
      </c>
      <c r="J60" s="41">
        <f t="shared" si="7"/>
        <v>667.97</v>
      </c>
      <c r="K60" s="41">
        <f t="shared" si="7"/>
        <v>0.27283333333333332</v>
      </c>
      <c r="L60" s="41">
        <f t="shared" si="7"/>
        <v>26.986666666666668</v>
      </c>
      <c r="M60" s="41">
        <f t="shared" si="7"/>
        <v>0.25666666666666665</v>
      </c>
      <c r="N60" s="41">
        <f t="shared" si="7"/>
        <v>3.7033333333333336</v>
      </c>
      <c r="O60" s="41">
        <f t="shared" si="7"/>
        <v>146.22499999999997</v>
      </c>
      <c r="P60" s="41">
        <f t="shared" si="7"/>
        <v>295.44666666666666</v>
      </c>
      <c r="Q60" s="41">
        <f t="shared" si="7"/>
        <v>64.48</v>
      </c>
      <c r="R60" s="41">
        <f t="shared" si="7"/>
        <v>3.6466666666666669</v>
      </c>
      <c r="S60" s="27"/>
      <c r="T60" s="27"/>
      <c r="U60" s="27"/>
      <c r="V60" s="27"/>
    </row>
    <row r="61" spans="1:22" ht="19.5" customHeight="1" x14ac:dyDescent="0.25">
      <c r="A61" s="106" t="s">
        <v>145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</row>
    <row r="62" spans="1:22" ht="34.15" customHeight="1" x14ac:dyDescent="0.25">
      <c r="A62" s="2" t="s">
        <v>74</v>
      </c>
      <c r="B62" s="108" t="s">
        <v>75</v>
      </c>
      <c r="C62" s="108"/>
      <c r="D62" s="108"/>
      <c r="E62" s="108"/>
      <c r="F62" s="16" t="s">
        <v>0</v>
      </c>
      <c r="G62" s="16" t="s">
        <v>1</v>
      </c>
      <c r="H62" s="16" t="s">
        <v>2</v>
      </c>
      <c r="I62" s="16" t="s">
        <v>3</v>
      </c>
      <c r="J62" s="16" t="s">
        <v>4</v>
      </c>
      <c r="K62" s="16" t="s">
        <v>5</v>
      </c>
      <c r="L62" s="16" t="s">
        <v>6</v>
      </c>
      <c r="M62" s="16" t="s">
        <v>7</v>
      </c>
      <c r="N62" s="16" t="s">
        <v>8</v>
      </c>
      <c r="O62" s="16" t="s">
        <v>9</v>
      </c>
      <c r="P62" s="16" t="s">
        <v>10</v>
      </c>
      <c r="Q62" s="16" t="s">
        <v>11</v>
      </c>
      <c r="R62" s="16" t="s">
        <v>12</v>
      </c>
    </row>
    <row r="63" spans="1:22" ht="19.350000000000001" customHeight="1" x14ac:dyDescent="0.25">
      <c r="A63" s="3"/>
      <c r="B63" s="92" t="s">
        <v>76</v>
      </c>
      <c r="C63" s="92"/>
      <c r="D63" s="92"/>
      <c r="E63" s="92"/>
      <c r="F63" s="17"/>
      <c r="G63" s="17"/>
      <c r="H63" s="17"/>
      <c r="I63" s="17"/>
      <c r="J63" s="17"/>
      <c r="K63" s="17"/>
      <c r="L63" s="4"/>
      <c r="M63" s="17"/>
      <c r="N63" s="17"/>
      <c r="O63" s="17"/>
      <c r="P63" s="4"/>
      <c r="Q63" s="17"/>
      <c r="R63" s="17"/>
    </row>
    <row r="64" spans="1:22" x14ac:dyDescent="0.25">
      <c r="A64" s="5"/>
      <c r="B64" s="93" t="s">
        <v>77</v>
      </c>
      <c r="C64" s="93"/>
      <c r="D64" s="93"/>
      <c r="E64" s="93"/>
      <c r="F64" s="18"/>
      <c r="G64" s="18"/>
      <c r="H64" s="18"/>
      <c r="I64" s="18"/>
      <c r="J64" s="18"/>
      <c r="K64" s="18"/>
      <c r="L64" s="6"/>
      <c r="M64" s="18"/>
      <c r="N64" s="18"/>
      <c r="O64" s="18"/>
      <c r="P64" s="6"/>
      <c r="Q64" s="18"/>
      <c r="R64" s="18"/>
    </row>
    <row r="65" spans="1:22" x14ac:dyDescent="0.25">
      <c r="A65" s="9"/>
      <c r="B65" s="109" t="s">
        <v>78</v>
      </c>
      <c r="C65" s="109"/>
      <c r="D65" s="109"/>
      <c r="E65" s="109"/>
      <c r="F65" s="20"/>
      <c r="G65" s="20"/>
      <c r="H65" s="20"/>
      <c r="I65" s="20"/>
      <c r="J65" s="20"/>
      <c r="K65" s="20"/>
      <c r="L65" s="10"/>
      <c r="M65" s="20"/>
      <c r="N65" s="20"/>
      <c r="O65" s="20"/>
      <c r="P65" s="10"/>
      <c r="Q65" s="20"/>
      <c r="R65" s="20"/>
    </row>
    <row r="66" spans="1:22" ht="15" customHeight="1" x14ac:dyDescent="0.25">
      <c r="A66" s="9" t="s">
        <v>34</v>
      </c>
      <c r="B66" s="70" t="s">
        <v>156</v>
      </c>
      <c r="C66" s="70"/>
      <c r="D66" s="70"/>
      <c r="E66" s="70"/>
      <c r="F66" s="28">
        <v>100</v>
      </c>
      <c r="G66" s="30">
        <v>0.4</v>
      </c>
      <c r="H66" s="30">
        <v>0.4</v>
      </c>
      <c r="I66" s="30">
        <v>7.35</v>
      </c>
      <c r="J66" s="30">
        <v>47</v>
      </c>
      <c r="K66" s="30">
        <v>0.03</v>
      </c>
      <c r="L66" s="30">
        <v>8</v>
      </c>
      <c r="M66" s="30">
        <v>0</v>
      </c>
      <c r="N66" s="30">
        <v>0.1</v>
      </c>
      <c r="O66" s="30">
        <v>16</v>
      </c>
      <c r="P66" s="30">
        <v>11</v>
      </c>
      <c r="Q66" s="30">
        <v>9</v>
      </c>
      <c r="R66" s="30">
        <v>0.03</v>
      </c>
      <c r="S66" s="51"/>
      <c r="T66" s="51"/>
      <c r="U66" s="51"/>
      <c r="V66" s="51"/>
    </row>
    <row r="67" spans="1:22" ht="30" customHeight="1" x14ac:dyDescent="0.25">
      <c r="A67" s="9" t="s">
        <v>79</v>
      </c>
      <c r="B67" s="110" t="s">
        <v>168</v>
      </c>
      <c r="C67" s="111"/>
      <c r="D67" s="111"/>
      <c r="E67" s="112"/>
      <c r="F67" s="28">
        <v>100</v>
      </c>
      <c r="G67" s="30">
        <v>10.65</v>
      </c>
      <c r="H67" s="30">
        <v>10.76</v>
      </c>
      <c r="I67" s="30">
        <v>11.63</v>
      </c>
      <c r="J67" s="30">
        <v>185.96</v>
      </c>
      <c r="K67" s="30">
        <v>0</v>
      </c>
      <c r="L67" s="30">
        <v>6.33</v>
      </c>
      <c r="M67" s="30">
        <v>0</v>
      </c>
      <c r="N67" s="30">
        <v>0.96</v>
      </c>
      <c r="O67" s="30">
        <v>85.19</v>
      </c>
      <c r="P67" s="30">
        <v>63.2</v>
      </c>
      <c r="Q67" s="30">
        <v>15.72</v>
      </c>
      <c r="R67" s="30">
        <v>1.8</v>
      </c>
    </row>
    <row r="68" spans="1:22" ht="17.25" customHeight="1" x14ac:dyDescent="0.25">
      <c r="A68" s="7" t="s">
        <v>80</v>
      </c>
      <c r="B68" s="71" t="s">
        <v>81</v>
      </c>
      <c r="C68" s="71"/>
      <c r="D68" s="71"/>
      <c r="E68" s="71"/>
      <c r="F68" s="28">
        <v>180</v>
      </c>
      <c r="G68" s="30">
        <v>6.12</v>
      </c>
      <c r="H68" s="30">
        <v>5.36</v>
      </c>
      <c r="I68" s="30">
        <v>34.200000000000003</v>
      </c>
      <c r="J68" s="30">
        <v>224.4</v>
      </c>
      <c r="K68" s="30">
        <v>0.03</v>
      </c>
      <c r="L68" s="30">
        <v>0</v>
      </c>
      <c r="M68" s="30">
        <v>0.12</v>
      </c>
      <c r="N68" s="30">
        <v>0.97</v>
      </c>
      <c r="O68" s="30">
        <v>19.75</v>
      </c>
      <c r="P68" s="30">
        <v>68.400000000000006</v>
      </c>
      <c r="Q68" s="30">
        <v>10.17</v>
      </c>
      <c r="R68" s="30">
        <v>1.04</v>
      </c>
    </row>
    <row r="69" spans="1:22" ht="18" customHeight="1" x14ac:dyDescent="0.25">
      <c r="A69" s="7" t="s">
        <v>82</v>
      </c>
      <c r="B69" s="71" t="s">
        <v>83</v>
      </c>
      <c r="C69" s="71"/>
      <c r="D69" s="71"/>
      <c r="E69" s="71"/>
      <c r="F69" s="26" t="s">
        <v>84</v>
      </c>
      <c r="G69" s="29">
        <v>0.27</v>
      </c>
      <c r="H69" s="29">
        <v>0.06</v>
      </c>
      <c r="I69" s="29">
        <v>15.23</v>
      </c>
      <c r="J69" s="29">
        <v>63</v>
      </c>
      <c r="K69" s="29">
        <v>0</v>
      </c>
      <c r="L69" s="29">
        <v>2.8</v>
      </c>
      <c r="M69" s="29">
        <v>0</v>
      </c>
      <c r="N69" s="29">
        <v>0.01</v>
      </c>
      <c r="O69" s="29">
        <v>3.25</v>
      </c>
      <c r="P69" s="29">
        <v>1.54</v>
      </c>
      <c r="Q69" s="29">
        <v>0.84</v>
      </c>
      <c r="R69" s="29">
        <v>0.1</v>
      </c>
    </row>
    <row r="70" spans="1:22" x14ac:dyDescent="0.25">
      <c r="A70" s="7" t="s">
        <v>85</v>
      </c>
      <c r="B70" s="71" t="s">
        <v>86</v>
      </c>
      <c r="C70" s="71"/>
      <c r="D70" s="71"/>
      <c r="E70" s="71"/>
      <c r="F70" s="28">
        <v>50</v>
      </c>
      <c r="G70" s="30">
        <v>3.8</v>
      </c>
      <c r="H70" s="30">
        <v>0.4</v>
      </c>
      <c r="I70" s="30">
        <v>24.6</v>
      </c>
      <c r="J70" s="30">
        <v>118.33</v>
      </c>
      <c r="K70" s="30">
        <v>0.05</v>
      </c>
      <c r="L70" s="30">
        <v>0</v>
      </c>
      <c r="M70" s="30">
        <v>0</v>
      </c>
      <c r="N70" s="30">
        <v>0.55000000000000004</v>
      </c>
      <c r="O70" s="30">
        <v>10</v>
      </c>
      <c r="P70" s="30">
        <v>32.5</v>
      </c>
      <c r="Q70" s="30">
        <v>7</v>
      </c>
      <c r="R70" s="30">
        <v>0.55000000000000004</v>
      </c>
    </row>
    <row r="71" spans="1:22" x14ac:dyDescent="0.25">
      <c r="A71" s="9"/>
      <c r="B71" s="72" t="s">
        <v>87</v>
      </c>
      <c r="C71" s="72"/>
      <c r="D71" s="72"/>
      <c r="E71" s="72"/>
      <c r="F71" s="20"/>
      <c r="G71" s="31">
        <f>SUM(G66:G70)</f>
        <v>21.240000000000002</v>
      </c>
      <c r="H71" s="31">
        <f t="shared" ref="H71:R71" si="8">SUM(H66:H70)</f>
        <v>16.979999999999997</v>
      </c>
      <c r="I71" s="31">
        <f t="shared" si="8"/>
        <v>93.010000000000019</v>
      </c>
      <c r="J71" s="31">
        <f t="shared" si="8"/>
        <v>638.69000000000005</v>
      </c>
      <c r="K71" s="31">
        <f t="shared" si="8"/>
        <v>0.11</v>
      </c>
      <c r="L71" s="31">
        <f t="shared" si="8"/>
        <v>17.13</v>
      </c>
      <c r="M71" s="31">
        <f t="shared" si="8"/>
        <v>0.12</v>
      </c>
      <c r="N71" s="31">
        <f t="shared" si="8"/>
        <v>2.59</v>
      </c>
      <c r="O71" s="31">
        <f t="shared" si="8"/>
        <v>134.19</v>
      </c>
      <c r="P71" s="31">
        <f t="shared" si="8"/>
        <v>176.64000000000001</v>
      </c>
      <c r="Q71" s="31">
        <f t="shared" si="8"/>
        <v>42.730000000000004</v>
      </c>
      <c r="R71" s="31">
        <f t="shared" si="8"/>
        <v>3.5200000000000005</v>
      </c>
    </row>
    <row r="72" spans="1:22" x14ac:dyDescent="0.25">
      <c r="A72" s="9"/>
      <c r="B72" s="73" t="s">
        <v>88</v>
      </c>
      <c r="C72" s="73"/>
      <c r="D72" s="73"/>
      <c r="E72" s="73"/>
      <c r="F72" s="20"/>
      <c r="G72" s="20"/>
      <c r="H72" s="20"/>
      <c r="I72" s="20"/>
      <c r="J72" s="20"/>
      <c r="K72" s="20"/>
      <c r="L72" s="10"/>
      <c r="M72" s="20"/>
      <c r="N72" s="20"/>
      <c r="O72" s="20"/>
      <c r="P72" s="10"/>
      <c r="Q72" s="20"/>
      <c r="R72" s="20"/>
    </row>
    <row r="73" spans="1:22" x14ac:dyDescent="0.25">
      <c r="A73" s="9"/>
      <c r="B73" s="74" t="s">
        <v>89</v>
      </c>
      <c r="C73" s="74"/>
      <c r="D73" s="74"/>
      <c r="E73" s="74"/>
      <c r="F73" s="20"/>
      <c r="G73" s="20"/>
      <c r="H73" s="20"/>
      <c r="I73" s="20"/>
      <c r="J73" s="20"/>
      <c r="K73" s="20"/>
      <c r="L73" s="10"/>
      <c r="M73" s="20"/>
      <c r="N73" s="20"/>
      <c r="O73" s="20"/>
      <c r="P73" s="10"/>
      <c r="Q73" s="20"/>
      <c r="R73" s="20"/>
    </row>
    <row r="74" spans="1:22" ht="15" customHeight="1" x14ac:dyDescent="0.25">
      <c r="A74" s="12" t="s">
        <v>150</v>
      </c>
      <c r="B74" s="99" t="s">
        <v>151</v>
      </c>
      <c r="C74" s="99"/>
      <c r="D74" s="99"/>
      <c r="E74" s="99"/>
      <c r="F74" s="28">
        <v>100</v>
      </c>
      <c r="G74" s="30">
        <v>2.83</v>
      </c>
      <c r="H74" s="30">
        <v>6.12</v>
      </c>
      <c r="I74" s="30">
        <v>18.46</v>
      </c>
      <c r="J74" s="30">
        <v>140.36000000000001</v>
      </c>
      <c r="K74" s="30">
        <v>0.08</v>
      </c>
      <c r="L74" s="30">
        <v>8.33</v>
      </c>
      <c r="M74" s="30">
        <v>0.15</v>
      </c>
      <c r="N74" s="30">
        <v>0.3</v>
      </c>
      <c r="O74" s="30">
        <v>61.86</v>
      </c>
      <c r="P74" s="30">
        <v>54.7</v>
      </c>
      <c r="Q74" s="30">
        <v>11.32</v>
      </c>
      <c r="R74" s="30">
        <v>2.2999999999999998</v>
      </c>
      <c r="S74" s="52"/>
      <c r="T74" s="52"/>
      <c r="U74" s="52"/>
      <c r="V74" s="52"/>
    </row>
    <row r="75" spans="1:22" ht="30.75" customHeight="1" x14ac:dyDescent="0.25">
      <c r="A75" s="9" t="s">
        <v>120</v>
      </c>
      <c r="B75" s="70" t="s">
        <v>121</v>
      </c>
      <c r="C75" s="70"/>
      <c r="D75" s="70"/>
      <c r="E75" s="70"/>
      <c r="F75" s="28">
        <v>100</v>
      </c>
      <c r="G75" s="30">
        <v>7.16</v>
      </c>
      <c r="H75" s="30">
        <v>13.12</v>
      </c>
      <c r="I75" s="30">
        <v>5.43</v>
      </c>
      <c r="J75" s="30">
        <v>168.44</v>
      </c>
      <c r="K75" s="30">
        <v>0.01</v>
      </c>
      <c r="L75" s="30">
        <v>1.22</v>
      </c>
      <c r="M75" s="30">
        <v>0.01</v>
      </c>
      <c r="N75" s="30">
        <v>0.1</v>
      </c>
      <c r="O75" s="30">
        <v>15.06</v>
      </c>
      <c r="P75" s="30">
        <v>75.81</v>
      </c>
      <c r="Q75" s="30">
        <v>15.84</v>
      </c>
      <c r="R75" s="30">
        <v>0.84</v>
      </c>
      <c r="S75" s="52"/>
      <c r="T75" s="52"/>
      <c r="U75" s="52"/>
      <c r="V75" s="52"/>
    </row>
    <row r="76" spans="1:22" ht="15.75" customHeight="1" x14ac:dyDescent="0.25">
      <c r="A76" s="63" t="s">
        <v>180</v>
      </c>
      <c r="B76" s="103" t="s">
        <v>169</v>
      </c>
      <c r="C76" s="104"/>
      <c r="D76" s="104"/>
      <c r="E76" s="105"/>
      <c r="F76" s="26">
        <v>180</v>
      </c>
      <c r="G76" s="29">
        <v>4.38</v>
      </c>
      <c r="H76" s="29">
        <v>6.45</v>
      </c>
      <c r="I76" s="32">
        <v>44</v>
      </c>
      <c r="J76" s="29">
        <v>251.64</v>
      </c>
      <c r="K76" s="29">
        <v>0.03</v>
      </c>
      <c r="L76" s="32">
        <v>0</v>
      </c>
      <c r="M76" s="64">
        <v>0</v>
      </c>
      <c r="N76" s="29">
        <v>0.81</v>
      </c>
      <c r="O76" s="29">
        <v>1.64</v>
      </c>
      <c r="P76" s="29">
        <v>73.13</v>
      </c>
      <c r="Q76" s="29">
        <v>19.059999999999999</v>
      </c>
      <c r="R76" s="46">
        <v>0.63</v>
      </c>
      <c r="S76" s="52"/>
      <c r="T76" s="52"/>
      <c r="U76" s="52"/>
      <c r="V76" s="52"/>
    </row>
    <row r="77" spans="1:22" x14ac:dyDescent="0.25">
      <c r="A77" s="7" t="s">
        <v>91</v>
      </c>
      <c r="B77" s="71" t="s">
        <v>92</v>
      </c>
      <c r="C77" s="71"/>
      <c r="D77" s="71"/>
      <c r="E77" s="71"/>
      <c r="F77" s="26">
        <v>200</v>
      </c>
      <c r="G77" s="29">
        <v>0.5</v>
      </c>
      <c r="H77" s="29">
        <v>0.02</v>
      </c>
      <c r="I77" s="29">
        <v>19.43</v>
      </c>
      <c r="J77" s="29">
        <v>79.92</v>
      </c>
      <c r="K77" s="29">
        <v>0</v>
      </c>
      <c r="L77" s="29">
        <v>0.03</v>
      </c>
      <c r="M77" s="29">
        <v>0</v>
      </c>
      <c r="N77" s="29">
        <v>0</v>
      </c>
      <c r="O77" s="29">
        <v>17.25</v>
      </c>
      <c r="P77" s="29">
        <v>28.8</v>
      </c>
      <c r="Q77" s="29">
        <v>13.8</v>
      </c>
      <c r="R77" s="29">
        <v>1.95</v>
      </c>
    </row>
    <row r="78" spans="1:22" x14ac:dyDescent="0.25">
      <c r="A78" s="7" t="s">
        <v>93</v>
      </c>
      <c r="B78" s="71" t="s">
        <v>94</v>
      </c>
      <c r="C78" s="71"/>
      <c r="D78" s="71"/>
      <c r="E78" s="71"/>
      <c r="F78" s="28">
        <v>50</v>
      </c>
      <c r="G78" s="30">
        <v>3.8</v>
      </c>
      <c r="H78" s="30">
        <v>0.4</v>
      </c>
      <c r="I78" s="30">
        <v>24.6</v>
      </c>
      <c r="J78" s="30">
        <v>118.33</v>
      </c>
      <c r="K78" s="30">
        <v>0.05</v>
      </c>
      <c r="L78" s="30">
        <v>0</v>
      </c>
      <c r="M78" s="30">
        <v>0</v>
      </c>
      <c r="N78" s="30">
        <v>0.55000000000000004</v>
      </c>
      <c r="O78" s="30">
        <v>10</v>
      </c>
      <c r="P78" s="30">
        <v>32.5</v>
      </c>
      <c r="Q78" s="30">
        <v>7</v>
      </c>
      <c r="R78" s="30">
        <v>0.55000000000000004</v>
      </c>
    </row>
    <row r="79" spans="1:22" x14ac:dyDescent="0.25">
      <c r="A79" s="7" t="s">
        <v>95</v>
      </c>
      <c r="B79" s="71" t="s">
        <v>96</v>
      </c>
      <c r="C79" s="71"/>
      <c r="D79" s="71"/>
      <c r="E79" s="71"/>
      <c r="F79" s="26">
        <v>23</v>
      </c>
      <c r="G79" s="29">
        <v>2.46</v>
      </c>
      <c r="H79" s="29">
        <v>3.22</v>
      </c>
      <c r="I79" s="29">
        <v>20.52</v>
      </c>
      <c r="J79" s="29">
        <v>120.9</v>
      </c>
      <c r="K79" s="29">
        <v>0.03</v>
      </c>
      <c r="L79" s="29">
        <v>0</v>
      </c>
      <c r="M79" s="29">
        <v>0</v>
      </c>
      <c r="N79" s="29">
        <v>0.1</v>
      </c>
      <c r="O79" s="29">
        <v>9.52</v>
      </c>
      <c r="P79" s="29">
        <v>10.3</v>
      </c>
      <c r="Q79" s="29">
        <v>4.2</v>
      </c>
      <c r="R79" s="29">
        <v>0.68</v>
      </c>
    </row>
    <row r="80" spans="1:22" x14ac:dyDescent="0.25">
      <c r="A80" s="9"/>
      <c r="B80" s="72" t="s">
        <v>97</v>
      </c>
      <c r="C80" s="72"/>
      <c r="D80" s="72"/>
      <c r="E80" s="72"/>
      <c r="F80" s="20"/>
      <c r="G80" s="31">
        <f>SUM(G74:G79)</f>
        <v>21.130000000000003</v>
      </c>
      <c r="H80" s="31">
        <f t="shared" ref="H80:R80" si="9">SUM(H74:H79)</f>
        <v>29.329999999999995</v>
      </c>
      <c r="I80" s="31">
        <f t="shared" si="9"/>
        <v>132.44</v>
      </c>
      <c r="J80" s="31">
        <f t="shared" si="9"/>
        <v>879.59</v>
      </c>
      <c r="K80" s="31">
        <f t="shared" si="9"/>
        <v>0.19999999999999998</v>
      </c>
      <c r="L80" s="31">
        <f t="shared" si="9"/>
        <v>9.58</v>
      </c>
      <c r="M80" s="31">
        <f t="shared" si="9"/>
        <v>0.16</v>
      </c>
      <c r="N80" s="31">
        <f t="shared" si="9"/>
        <v>1.86</v>
      </c>
      <c r="O80" s="31">
        <f t="shared" si="9"/>
        <v>115.33</v>
      </c>
      <c r="P80" s="31">
        <f t="shared" si="9"/>
        <v>275.24</v>
      </c>
      <c r="Q80" s="31">
        <f t="shared" si="9"/>
        <v>71.22</v>
      </c>
      <c r="R80" s="31">
        <f t="shared" si="9"/>
        <v>6.9499999999999993</v>
      </c>
    </row>
    <row r="81" spans="1:18" x14ac:dyDescent="0.25">
      <c r="A81" s="9"/>
      <c r="B81" s="73" t="s">
        <v>98</v>
      </c>
      <c r="C81" s="73"/>
      <c r="D81" s="73"/>
      <c r="E81" s="73"/>
      <c r="F81" s="20"/>
      <c r="G81" s="21"/>
      <c r="H81" s="21"/>
      <c r="I81" s="21"/>
      <c r="J81" s="21"/>
      <c r="K81" s="21"/>
      <c r="L81" s="11"/>
      <c r="M81" s="21"/>
      <c r="N81" s="21"/>
      <c r="O81" s="21"/>
      <c r="P81" s="11"/>
      <c r="Q81" s="21"/>
      <c r="R81" s="21"/>
    </row>
    <row r="82" spans="1:18" ht="16.149999999999999" customHeight="1" x14ac:dyDescent="0.25">
      <c r="A82" s="9"/>
      <c r="B82" s="74" t="s">
        <v>99</v>
      </c>
      <c r="C82" s="74"/>
      <c r="D82" s="74"/>
      <c r="E82" s="74"/>
      <c r="F82" s="20"/>
      <c r="G82" s="10"/>
      <c r="H82" s="20"/>
      <c r="I82" s="20"/>
      <c r="J82" s="20"/>
      <c r="K82" s="20"/>
      <c r="L82" s="44"/>
      <c r="M82" s="44"/>
      <c r="N82" s="20"/>
      <c r="O82" s="20"/>
      <c r="P82" s="20"/>
      <c r="Q82" s="20"/>
      <c r="R82" s="20"/>
    </row>
    <row r="83" spans="1:18" ht="16.149999999999999" customHeight="1" x14ac:dyDescent="0.25">
      <c r="A83" s="9" t="s">
        <v>100</v>
      </c>
      <c r="B83" s="70" t="s">
        <v>156</v>
      </c>
      <c r="C83" s="70"/>
      <c r="D83" s="70"/>
      <c r="E83" s="70"/>
      <c r="F83" s="28">
        <v>100</v>
      </c>
      <c r="G83" s="30">
        <v>0.4</v>
      </c>
      <c r="H83" s="30">
        <v>0.4</v>
      </c>
      <c r="I83" s="30">
        <v>7.35</v>
      </c>
      <c r="J83" s="30">
        <v>47</v>
      </c>
      <c r="K83" s="30">
        <v>0.03</v>
      </c>
      <c r="L83" s="30">
        <v>8</v>
      </c>
      <c r="M83" s="30">
        <v>0</v>
      </c>
      <c r="N83" s="30">
        <v>0.1</v>
      </c>
      <c r="O83" s="30">
        <v>16</v>
      </c>
      <c r="P83" s="30">
        <v>11</v>
      </c>
      <c r="Q83" s="30">
        <v>9</v>
      </c>
      <c r="R83" s="30">
        <v>0.03</v>
      </c>
    </row>
    <row r="84" spans="1:18" ht="32.25" customHeight="1" x14ac:dyDescent="0.25">
      <c r="A84" s="7" t="s">
        <v>101</v>
      </c>
      <c r="B84" s="71" t="s">
        <v>170</v>
      </c>
      <c r="C84" s="71"/>
      <c r="D84" s="71"/>
      <c r="E84" s="71"/>
      <c r="F84" s="26">
        <v>230</v>
      </c>
      <c r="G84" s="45">
        <v>17.2</v>
      </c>
      <c r="H84" s="30">
        <v>18.12</v>
      </c>
      <c r="I84" s="30">
        <v>35.89</v>
      </c>
      <c r="J84" s="30">
        <v>394.05</v>
      </c>
      <c r="K84" s="30">
        <v>0.18</v>
      </c>
      <c r="L84" s="30">
        <v>4.78</v>
      </c>
      <c r="M84" s="30">
        <v>0.1</v>
      </c>
      <c r="N84" s="30">
        <v>0.86</v>
      </c>
      <c r="O84" s="30">
        <v>31.57</v>
      </c>
      <c r="P84" s="30">
        <v>184.2</v>
      </c>
      <c r="Q84" s="30">
        <v>61.15</v>
      </c>
      <c r="R84" s="45">
        <v>2.56</v>
      </c>
    </row>
    <row r="85" spans="1:18" ht="16.7" customHeight="1" x14ac:dyDescent="0.25">
      <c r="A85" s="7" t="s">
        <v>102</v>
      </c>
      <c r="B85" s="71" t="s">
        <v>103</v>
      </c>
      <c r="C85" s="71"/>
      <c r="D85" s="71"/>
      <c r="E85" s="71"/>
      <c r="F85" s="26">
        <v>200</v>
      </c>
      <c r="G85" s="29">
        <v>0.68</v>
      </c>
      <c r="H85" s="29">
        <v>0.3</v>
      </c>
      <c r="I85" s="29">
        <v>20.76</v>
      </c>
      <c r="J85" s="29">
        <v>88.2</v>
      </c>
      <c r="K85" s="29">
        <v>0</v>
      </c>
      <c r="L85" s="46">
        <v>29</v>
      </c>
      <c r="M85" s="29">
        <v>0</v>
      </c>
      <c r="N85" s="29">
        <v>0</v>
      </c>
      <c r="O85" s="29">
        <v>24</v>
      </c>
      <c r="P85" s="29">
        <v>34.32</v>
      </c>
      <c r="Q85" s="29">
        <v>12</v>
      </c>
      <c r="R85" s="29">
        <v>1.2</v>
      </c>
    </row>
    <row r="86" spans="1:18" x14ac:dyDescent="0.25">
      <c r="A86" s="7" t="s">
        <v>104</v>
      </c>
      <c r="B86" s="71" t="s">
        <v>105</v>
      </c>
      <c r="C86" s="71"/>
      <c r="D86" s="71"/>
      <c r="E86" s="71"/>
      <c r="F86" s="28">
        <v>42</v>
      </c>
      <c r="G86" s="30">
        <v>1.96</v>
      </c>
      <c r="H86" s="30">
        <v>1.36</v>
      </c>
      <c r="I86" s="30">
        <v>26.86</v>
      </c>
      <c r="J86" s="30">
        <v>189</v>
      </c>
      <c r="K86" s="30">
        <v>0.04</v>
      </c>
      <c r="L86" s="30">
        <v>0</v>
      </c>
      <c r="M86" s="30">
        <v>0</v>
      </c>
      <c r="N86" s="30">
        <v>0.91200000000000003</v>
      </c>
      <c r="O86" s="30">
        <v>13</v>
      </c>
      <c r="P86" s="30">
        <v>19</v>
      </c>
      <c r="Q86" s="30">
        <v>3.42</v>
      </c>
      <c r="R86" s="30">
        <v>0.30399999999999999</v>
      </c>
    </row>
    <row r="87" spans="1:18" x14ac:dyDescent="0.25">
      <c r="A87" s="7" t="s">
        <v>106</v>
      </c>
      <c r="B87" s="71" t="s">
        <v>107</v>
      </c>
      <c r="C87" s="71"/>
      <c r="D87" s="71"/>
      <c r="E87" s="71"/>
      <c r="F87" s="28">
        <v>50</v>
      </c>
      <c r="G87" s="30">
        <v>3.8</v>
      </c>
      <c r="H87" s="30">
        <v>0.4</v>
      </c>
      <c r="I87" s="30">
        <v>24.6</v>
      </c>
      <c r="J87" s="30">
        <v>118.33</v>
      </c>
      <c r="K87" s="30">
        <v>0.05</v>
      </c>
      <c r="L87" s="30">
        <v>0</v>
      </c>
      <c r="M87" s="30">
        <v>0</v>
      </c>
      <c r="N87" s="30">
        <v>0.55000000000000004</v>
      </c>
      <c r="O87" s="30">
        <v>10</v>
      </c>
      <c r="P87" s="30">
        <v>32.5</v>
      </c>
      <c r="Q87" s="30">
        <v>7</v>
      </c>
      <c r="R87" s="30">
        <v>0.55000000000000004</v>
      </c>
    </row>
    <row r="88" spans="1:18" x14ac:dyDescent="0.25">
      <c r="A88" s="9"/>
      <c r="B88" s="72" t="s">
        <v>108</v>
      </c>
      <c r="C88" s="72"/>
      <c r="D88" s="72"/>
      <c r="E88" s="72"/>
      <c r="F88" s="20"/>
      <c r="G88" s="31">
        <f>SUM(G83:G87)</f>
        <v>24.04</v>
      </c>
      <c r="H88" s="31">
        <f t="shared" ref="H88:R88" si="10">SUM(H83:H87)</f>
        <v>20.58</v>
      </c>
      <c r="I88" s="31">
        <f t="shared" si="10"/>
        <v>115.46000000000001</v>
      </c>
      <c r="J88" s="31">
        <f t="shared" si="10"/>
        <v>836.58</v>
      </c>
      <c r="K88" s="31">
        <f t="shared" si="10"/>
        <v>0.3</v>
      </c>
      <c r="L88" s="31">
        <f t="shared" si="10"/>
        <v>41.78</v>
      </c>
      <c r="M88" s="31">
        <f t="shared" si="10"/>
        <v>0.1</v>
      </c>
      <c r="N88" s="31">
        <f t="shared" si="10"/>
        <v>2.4219999999999997</v>
      </c>
      <c r="O88" s="31">
        <f t="shared" si="10"/>
        <v>94.57</v>
      </c>
      <c r="P88" s="31">
        <f t="shared" si="10"/>
        <v>281.02</v>
      </c>
      <c r="Q88" s="31">
        <f t="shared" si="10"/>
        <v>92.570000000000007</v>
      </c>
      <c r="R88" s="31">
        <f t="shared" si="10"/>
        <v>4.6440000000000001</v>
      </c>
    </row>
    <row r="89" spans="1:18" x14ac:dyDescent="0.25">
      <c r="A89" s="9"/>
      <c r="B89" s="73" t="s">
        <v>109</v>
      </c>
      <c r="C89" s="73"/>
      <c r="D89" s="73"/>
      <c r="E89" s="73"/>
      <c r="F89" s="20"/>
      <c r="G89" s="10"/>
      <c r="H89" s="20"/>
      <c r="I89" s="20"/>
      <c r="J89" s="20"/>
      <c r="K89" s="20"/>
      <c r="L89" s="44"/>
      <c r="M89" s="44"/>
      <c r="N89" s="20"/>
      <c r="O89" s="20"/>
      <c r="P89" s="20"/>
      <c r="Q89" s="20"/>
      <c r="R89" s="20"/>
    </row>
    <row r="90" spans="1:18" ht="16.350000000000001" customHeight="1" x14ac:dyDescent="0.25">
      <c r="A90" s="7"/>
      <c r="B90" s="100" t="s">
        <v>110</v>
      </c>
      <c r="C90" s="100"/>
      <c r="D90" s="100"/>
      <c r="E90" s="100"/>
      <c r="F90" s="19"/>
      <c r="G90" s="8"/>
      <c r="H90" s="19"/>
      <c r="I90" s="19"/>
      <c r="J90" s="19"/>
      <c r="K90" s="19"/>
      <c r="L90" s="34"/>
      <c r="M90" s="34"/>
      <c r="N90" s="19"/>
      <c r="O90" s="19"/>
      <c r="P90" s="19"/>
      <c r="Q90" s="19"/>
      <c r="R90" s="19"/>
    </row>
    <row r="91" spans="1:18" ht="32.25" customHeight="1" x14ac:dyDescent="0.25">
      <c r="A91" s="7" t="s">
        <v>159</v>
      </c>
      <c r="B91" s="71" t="s">
        <v>182</v>
      </c>
      <c r="C91" s="71"/>
      <c r="D91" s="71"/>
      <c r="E91" s="71"/>
      <c r="F91" s="68">
        <v>100</v>
      </c>
      <c r="G91" s="55">
        <v>1.71</v>
      </c>
      <c r="H91" s="55">
        <v>5</v>
      </c>
      <c r="I91" s="55">
        <v>8.4600000000000009</v>
      </c>
      <c r="J91" s="55">
        <v>85.7</v>
      </c>
      <c r="K91" s="55">
        <v>0.02</v>
      </c>
      <c r="L91" s="55">
        <v>19.809999999999999</v>
      </c>
      <c r="M91" s="55">
        <v>0</v>
      </c>
      <c r="N91" s="55">
        <v>0.4</v>
      </c>
      <c r="O91" s="55">
        <v>52.24</v>
      </c>
      <c r="P91" s="55">
        <v>33.950000000000003</v>
      </c>
      <c r="Q91" s="55">
        <v>16.010000000000002</v>
      </c>
      <c r="R91" s="55">
        <v>1.6E-2</v>
      </c>
    </row>
    <row r="92" spans="1:18" ht="33.75" customHeight="1" x14ac:dyDescent="0.25">
      <c r="A92" s="7" t="s">
        <v>177</v>
      </c>
      <c r="B92" s="71" t="s">
        <v>178</v>
      </c>
      <c r="C92" s="71"/>
      <c r="D92" s="71"/>
      <c r="E92" s="71"/>
      <c r="F92" s="26">
        <v>100</v>
      </c>
      <c r="G92" s="29">
        <v>7.81</v>
      </c>
      <c r="H92" s="29">
        <v>6.94</v>
      </c>
      <c r="I92" s="29">
        <v>7.52</v>
      </c>
      <c r="J92" s="29">
        <v>123.75</v>
      </c>
      <c r="K92" s="29">
        <v>7.0000000000000007E-2</v>
      </c>
      <c r="L92" s="29">
        <v>2.64</v>
      </c>
      <c r="M92" s="29">
        <v>0.04</v>
      </c>
      <c r="N92" s="29">
        <v>0.61</v>
      </c>
      <c r="O92" s="29">
        <v>35.799999999999997</v>
      </c>
      <c r="P92" s="29">
        <v>127.32</v>
      </c>
      <c r="Q92" s="29">
        <v>25.4</v>
      </c>
      <c r="R92" s="29">
        <v>0.8</v>
      </c>
    </row>
    <row r="93" spans="1:18" ht="17.25" customHeight="1" x14ac:dyDescent="0.25">
      <c r="A93" s="7" t="s">
        <v>111</v>
      </c>
      <c r="B93" s="71" t="s">
        <v>112</v>
      </c>
      <c r="C93" s="71"/>
      <c r="D93" s="71"/>
      <c r="E93" s="71"/>
      <c r="F93" s="26">
        <v>180</v>
      </c>
      <c r="G93" s="29">
        <v>3.71</v>
      </c>
      <c r="H93" s="29">
        <v>9.94</v>
      </c>
      <c r="I93" s="29">
        <v>26.4</v>
      </c>
      <c r="J93" s="29">
        <v>206.4</v>
      </c>
      <c r="K93" s="29">
        <v>0.19</v>
      </c>
      <c r="L93" s="29">
        <v>9.5299999999999994</v>
      </c>
      <c r="M93" s="29">
        <v>0.1</v>
      </c>
      <c r="N93" s="29">
        <v>3.6</v>
      </c>
      <c r="O93" s="29">
        <v>57.36</v>
      </c>
      <c r="P93" s="29">
        <v>118.56</v>
      </c>
      <c r="Q93" s="29">
        <v>9.6</v>
      </c>
      <c r="R93" s="29">
        <v>0</v>
      </c>
    </row>
    <row r="94" spans="1:18" x14ac:dyDescent="0.25">
      <c r="A94" s="9" t="s">
        <v>113</v>
      </c>
      <c r="B94" s="70" t="s">
        <v>114</v>
      </c>
      <c r="C94" s="70"/>
      <c r="D94" s="70"/>
      <c r="E94" s="70"/>
      <c r="F94" s="28">
        <v>200</v>
      </c>
      <c r="G94" s="30">
        <v>0.2</v>
      </c>
      <c r="H94" s="30">
        <v>0.2</v>
      </c>
      <c r="I94" s="30">
        <v>18.399999999999999</v>
      </c>
      <c r="J94" s="30">
        <v>76.3</v>
      </c>
      <c r="K94" s="30">
        <v>0</v>
      </c>
      <c r="L94" s="30">
        <v>1.6</v>
      </c>
      <c r="M94" s="30">
        <v>0</v>
      </c>
      <c r="N94" s="30">
        <v>0.3</v>
      </c>
      <c r="O94" s="30">
        <v>13</v>
      </c>
      <c r="P94" s="30">
        <v>4.4000000000000004</v>
      </c>
      <c r="Q94" s="30">
        <v>4.4000000000000004</v>
      </c>
      <c r="R94" s="30">
        <v>0.8</v>
      </c>
    </row>
    <row r="95" spans="1:18" x14ac:dyDescent="0.25">
      <c r="A95" s="7" t="s">
        <v>115</v>
      </c>
      <c r="B95" s="71" t="s">
        <v>116</v>
      </c>
      <c r="C95" s="71"/>
      <c r="D95" s="71"/>
      <c r="E95" s="71"/>
      <c r="F95" s="28">
        <v>50</v>
      </c>
      <c r="G95" s="30">
        <v>3.8</v>
      </c>
      <c r="H95" s="30">
        <v>0.4</v>
      </c>
      <c r="I95" s="30">
        <v>24.6</v>
      </c>
      <c r="J95" s="30">
        <v>118.33</v>
      </c>
      <c r="K95" s="30">
        <v>0.05</v>
      </c>
      <c r="L95" s="30">
        <v>0</v>
      </c>
      <c r="M95" s="30">
        <v>0</v>
      </c>
      <c r="N95" s="30">
        <v>0.55000000000000004</v>
      </c>
      <c r="O95" s="30">
        <v>10</v>
      </c>
      <c r="P95" s="30">
        <v>32.5</v>
      </c>
      <c r="Q95" s="30">
        <v>7</v>
      </c>
      <c r="R95" s="30">
        <v>0.55000000000000004</v>
      </c>
    </row>
    <row r="96" spans="1:18" x14ac:dyDescent="0.25">
      <c r="A96" s="13"/>
      <c r="B96" s="72" t="s">
        <v>117</v>
      </c>
      <c r="C96" s="72"/>
      <c r="D96" s="72"/>
      <c r="E96" s="72"/>
      <c r="F96" s="21"/>
      <c r="G96" s="31">
        <f>SUM(G91:G95)</f>
        <v>17.23</v>
      </c>
      <c r="H96" s="31">
        <f t="shared" ref="H96:R96" si="11">SUM(H91:H95)</f>
        <v>22.48</v>
      </c>
      <c r="I96" s="31">
        <f t="shared" si="11"/>
        <v>85.38</v>
      </c>
      <c r="J96" s="31">
        <f t="shared" si="11"/>
        <v>610.48</v>
      </c>
      <c r="K96" s="31">
        <f t="shared" si="11"/>
        <v>0.33</v>
      </c>
      <c r="L96" s="31">
        <f t="shared" si="11"/>
        <v>33.58</v>
      </c>
      <c r="M96" s="31">
        <f t="shared" si="11"/>
        <v>0.14000000000000001</v>
      </c>
      <c r="N96" s="31">
        <f t="shared" si="11"/>
        <v>5.46</v>
      </c>
      <c r="O96" s="31">
        <f t="shared" si="11"/>
        <v>168.39999999999998</v>
      </c>
      <c r="P96" s="31">
        <f t="shared" si="11"/>
        <v>316.72999999999996</v>
      </c>
      <c r="Q96" s="31">
        <f t="shared" si="11"/>
        <v>62.41</v>
      </c>
      <c r="R96" s="31">
        <f t="shared" si="11"/>
        <v>2.1660000000000004</v>
      </c>
    </row>
    <row r="97" spans="1:22" x14ac:dyDescent="0.25">
      <c r="A97" s="9"/>
      <c r="B97" s="73" t="s">
        <v>118</v>
      </c>
      <c r="C97" s="73"/>
      <c r="D97" s="73"/>
      <c r="E97" s="73"/>
      <c r="F97" s="20"/>
      <c r="G97" s="10"/>
      <c r="H97" s="20"/>
      <c r="I97" s="20"/>
      <c r="J97" s="20"/>
      <c r="K97" s="20"/>
      <c r="L97" s="44"/>
      <c r="M97" s="44"/>
      <c r="N97" s="20"/>
      <c r="O97" s="20"/>
      <c r="P97" s="20"/>
      <c r="Q97" s="20"/>
      <c r="R97" s="20"/>
    </row>
    <row r="98" spans="1:22" x14ac:dyDescent="0.25">
      <c r="A98" s="9"/>
      <c r="B98" s="74" t="s">
        <v>119</v>
      </c>
      <c r="C98" s="74"/>
      <c r="D98" s="74"/>
      <c r="E98" s="74"/>
      <c r="F98" s="20"/>
      <c r="G98" s="10"/>
      <c r="H98" s="20"/>
      <c r="I98" s="20"/>
      <c r="J98" s="20"/>
      <c r="K98" s="20"/>
      <c r="L98" s="44"/>
      <c r="M98" s="44"/>
      <c r="N98" s="20"/>
      <c r="O98" s="20"/>
      <c r="P98" s="20"/>
      <c r="Q98" s="20"/>
      <c r="R98" s="20"/>
    </row>
    <row r="99" spans="1:22" ht="15" customHeight="1" x14ac:dyDescent="0.25">
      <c r="A99" s="48" t="s">
        <v>152</v>
      </c>
      <c r="B99" s="113" t="s">
        <v>153</v>
      </c>
      <c r="C99" s="114"/>
      <c r="D99" s="114"/>
      <c r="E99" s="115"/>
      <c r="F99" s="28">
        <v>100</v>
      </c>
      <c r="G99" s="30">
        <v>1.93</v>
      </c>
      <c r="H99" s="30">
        <v>7.2</v>
      </c>
      <c r="I99" s="49">
        <v>7.87</v>
      </c>
      <c r="J99" s="30">
        <v>125.1</v>
      </c>
      <c r="K99" s="30">
        <v>0.04</v>
      </c>
      <c r="L99" s="30">
        <v>9.6300000000000008</v>
      </c>
      <c r="M99" s="30">
        <v>0</v>
      </c>
      <c r="N99" s="30">
        <v>0.05</v>
      </c>
      <c r="O99" s="30">
        <v>31.2</v>
      </c>
      <c r="P99" s="30">
        <v>43.3</v>
      </c>
      <c r="Q99" s="30">
        <v>19.53</v>
      </c>
      <c r="R99" s="30">
        <v>0.83</v>
      </c>
    </row>
    <row r="100" spans="1:22" ht="16.5" customHeight="1" x14ac:dyDescent="0.25">
      <c r="A100" s="7" t="s">
        <v>90</v>
      </c>
      <c r="B100" s="71" t="s">
        <v>171</v>
      </c>
      <c r="C100" s="71"/>
      <c r="D100" s="71"/>
      <c r="E100" s="71"/>
      <c r="F100" s="26">
        <v>230</v>
      </c>
      <c r="G100" s="29">
        <v>15.31</v>
      </c>
      <c r="H100" s="29">
        <v>14.27</v>
      </c>
      <c r="I100" s="29">
        <v>25.69</v>
      </c>
      <c r="J100" s="29">
        <v>292.43</v>
      </c>
      <c r="K100" s="29">
        <v>0.24</v>
      </c>
      <c r="L100" s="29">
        <v>5.64</v>
      </c>
      <c r="M100" s="29">
        <v>0.12</v>
      </c>
      <c r="N100" s="29">
        <v>1.38</v>
      </c>
      <c r="O100" s="29">
        <v>95.53</v>
      </c>
      <c r="P100" s="29">
        <v>300.95</v>
      </c>
      <c r="Q100" s="29">
        <v>46.52</v>
      </c>
      <c r="R100" s="29">
        <v>2.19</v>
      </c>
    </row>
    <row r="101" spans="1:22" ht="14.25" customHeight="1" x14ac:dyDescent="0.25">
      <c r="A101" s="7" t="s">
        <v>122</v>
      </c>
      <c r="B101" s="71" t="s">
        <v>123</v>
      </c>
      <c r="C101" s="71"/>
      <c r="D101" s="71"/>
      <c r="E101" s="71"/>
      <c r="F101" s="26" t="s">
        <v>124</v>
      </c>
      <c r="G101" s="29">
        <v>0.27</v>
      </c>
      <c r="H101" s="29">
        <v>0.06</v>
      </c>
      <c r="I101" s="29">
        <v>15.23</v>
      </c>
      <c r="J101" s="29">
        <v>63</v>
      </c>
      <c r="K101" s="29">
        <v>0</v>
      </c>
      <c r="L101" s="29">
        <v>2.8</v>
      </c>
      <c r="M101" s="29">
        <v>0</v>
      </c>
      <c r="N101" s="29">
        <v>0.01</v>
      </c>
      <c r="O101" s="29">
        <v>3.25</v>
      </c>
      <c r="P101" s="29">
        <v>1.54</v>
      </c>
      <c r="Q101" s="29">
        <v>0.84</v>
      </c>
      <c r="R101" s="29">
        <v>0.1</v>
      </c>
    </row>
    <row r="102" spans="1:22" x14ac:dyDescent="0.25">
      <c r="A102" s="7" t="s">
        <v>125</v>
      </c>
      <c r="B102" s="71" t="s">
        <v>126</v>
      </c>
      <c r="C102" s="71"/>
      <c r="D102" s="71"/>
      <c r="E102" s="71"/>
      <c r="F102" s="28">
        <v>50</v>
      </c>
      <c r="G102" s="30">
        <v>3.8</v>
      </c>
      <c r="H102" s="30">
        <v>0.4</v>
      </c>
      <c r="I102" s="30">
        <v>24.6</v>
      </c>
      <c r="J102" s="30">
        <v>118.33</v>
      </c>
      <c r="K102" s="30">
        <v>0.05</v>
      </c>
      <c r="L102" s="30">
        <v>0</v>
      </c>
      <c r="M102" s="30">
        <v>0</v>
      </c>
      <c r="N102" s="30">
        <v>0.55000000000000004</v>
      </c>
      <c r="O102" s="30">
        <v>10</v>
      </c>
      <c r="P102" s="30">
        <v>32.5</v>
      </c>
      <c r="Q102" s="30">
        <v>7</v>
      </c>
      <c r="R102" s="30">
        <v>0.55000000000000004</v>
      </c>
    </row>
    <row r="103" spans="1:22" x14ac:dyDescent="0.25">
      <c r="A103" s="9"/>
      <c r="B103" s="72" t="s">
        <v>127</v>
      </c>
      <c r="C103" s="72"/>
      <c r="D103" s="72"/>
      <c r="E103" s="72"/>
      <c r="F103" s="20"/>
      <c r="G103" s="31">
        <f t="shared" ref="G103:R103" si="12">SUM(G99:G102)</f>
        <v>21.310000000000002</v>
      </c>
      <c r="H103" s="31">
        <f t="shared" si="12"/>
        <v>21.929999999999996</v>
      </c>
      <c r="I103" s="31">
        <f t="shared" si="12"/>
        <v>73.390000000000015</v>
      </c>
      <c r="J103" s="31">
        <f t="shared" si="12"/>
        <v>598.86</v>
      </c>
      <c r="K103" s="31">
        <f t="shared" si="12"/>
        <v>0.32999999999999996</v>
      </c>
      <c r="L103" s="31">
        <f t="shared" si="12"/>
        <v>18.07</v>
      </c>
      <c r="M103" s="31">
        <f t="shared" si="12"/>
        <v>0.12</v>
      </c>
      <c r="N103" s="31">
        <f t="shared" si="12"/>
        <v>1.99</v>
      </c>
      <c r="O103" s="31">
        <f t="shared" si="12"/>
        <v>139.98000000000002</v>
      </c>
      <c r="P103" s="31">
        <f t="shared" si="12"/>
        <v>378.29</v>
      </c>
      <c r="Q103" s="31">
        <f t="shared" si="12"/>
        <v>73.890000000000015</v>
      </c>
      <c r="R103" s="31">
        <f t="shared" si="12"/>
        <v>3.67</v>
      </c>
    </row>
    <row r="104" spans="1:22" x14ac:dyDescent="0.25">
      <c r="A104" s="9"/>
      <c r="B104" s="73" t="s">
        <v>128</v>
      </c>
      <c r="C104" s="73"/>
      <c r="D104" s="73"/>
      <c r="E104" s="73"/>
      <c r="F104" s="20"/>
      <c r="G104" s="10"/>
      <c r="H104" s="20"/>
      <c r="I104" s="20"/>
      <c r="J104" s="20"/>
      <c r="K104" s="20"/>
      <c r="L104" s="44"/>
      <c r="M104" s="44"/>
      <c r="N104" s="20"/>
      <c r="O104" s="20"/>
      <c r="P104" s="20"/>
      <c r="Q104" s="20"/>
      <c r="R104" s="20"/>
    </row>
    <row r="105" spans="1:22" x14ac:dyDescent="0.25">
      <c r="A105" s="7"/>
      <c r="B105" s="100" t="s">
        <v>129</v>
      </c>
      <c r="C105" s="100"/>
      <c r="D105" s="100"/>
      <c r="E105" s="100"/>
      <c r="F105" s="19"/>
      <c r="G105" s="8"/>
      <c r="H105" s="19"/>
      <c r="I105" s="19"/>
      <c r="J105" s="19"/>
      <c r="K105" s="19"/>
      <c r="L105" s="34"/>
      <c r="M105" s="34"/>
      <c r="N105" s="19"/>
      <c r="O105" s="19"/>
      <c r="P105" s="19"/>
      <c r="Q105" s="19"/>
      <c r="R105" s="19"/>
    </row>
    <row r="106" spans="1:22" ht="17.25" customHeight="1" x14ac:dyDescent="0.25">
      <c r="A106" s="48" t="s">
        <v>187</v>
      </c>
      <c r="B106" s="113" t="s">
        <v>188</v>
      </c>
      <c r="C106" s="114"/>
      <c r="D106" s="114"/>
      <c r="E106" s="115"/>
      <c r="F106" s="28">
        <v>100</v>
      </c>
      <c r="G106" s="30">
        <v>2.57</v>
      </c>
      <c r="H106" s="30">
        <v>10.08</v>
      </c>
      <c r="I106" s="30">
        <v>10.75</v>
      </c>
      <c r="J106" s="30">
        <v>143.97</v>
      </c>
      <c r="K106" s="30">
        <v>0.08</v>
      </c>
      <c r="L106" s="30">
        <v>15.52</v>
      </c>
      <c r="M106" s="30">
        <v>0.64</v>
      </c>
      <c r="N106" s="30">
        <v>0.22</v>
      </c>
      <c r="O106" s="30">
        <v>37.03</v>
      </c>
      <c r="P106" s="30">
        <v>73.3</v>
      </c>
      <c r="Q106" s="30">
        <v>28.65</v>
      </c>
      <c r="R106" s="30">
        <v>0.97</v>
      </c>
    </row>
    <row r="107" spans="1:22" ht="30" customHeight="1" x14ac:dyDescent="0.25">
      <c r="A107" s="7" t="s">
        <v>130</v>
      </c>
      <c r="B107" s="71" t="s">
        <v>161</v>
      </c>
      <c r="C107" s="71"/>
      <c r="D107" s="71"/>
      <c r="E107" s="71"/>
      <c r="F107" s="26">
        <v>100</v>
      </c>
      <c r="G107" s="29">
        <v>8</v>
      </c>
      <c r="H107" s="29">
        <v>9.74</v>
      </c>
      <c r="I107" s="29">
        <v>12.2</v>
      </c>
      <c r="J107" s="29">
        <v>174.52</v>
      </c>
      <c r="K107" s="29">
        <v>7.0000000000000007E-2</v>
      </c>
      <c r="L107" s="29">
        <v>0.93</v>
      </c>
      <c r="M107" s="29">
        <v>0.03</v>
      </c>
      <c r="N107" s="29">
        <v>0.2</v>
      </c>
      <c r="O107" s="29">
        <v>21.7</v>
      </c>
      <c r="P107" s="29">
        <v>114.72</v>
      </c>
      <c r="Q107" s="29">
        <v>21.64</v>
      </c>
      <c r="R107" s="29">
        <v>0.13</v>
      </c>
    </row>
    <row r="108" spans="1:22" ht="18.75" customHeight="1" x14ac:dyDescent="0.25">
      <c r="A108" s="7" t="s">
        <v>64</v>
      </c>
      <c r="B108" s="71" t="s">
        <v>157</v>
      </c>
      <c r="C108" s="71"/>
      <c r="D108" s="71"/>
      <c r="E108" s="71"/>
      <c r="F108" s="26">
        <v>180</v>
      </c>
      <c r="G108" s="46">
        <v>5.4</v>
      </c>
      <c r="H108" s="46">
        <v>6.01</v>
      </c>
      <c r="I108" s="29">
        <v>34.200000000000003</v>
      </c>
      <c r="J108" s="29">
        <v>224.4</v>
      </c>
      <c r="K108" s="29">
        <v>0.11</v>
      </c>
      <c r="L108" s="29">
        <v>0</v>
      </c>
      <c r="M108" s="29">
        <v>0.12</v>
      </c>
      <c r="N108" s="29">
        <v>0.98</v>
      </c>
      <c r="O108" s="29">
        <v>19.75</v>
      </c>
      <c r="P108" s="29">
        <v>68.41</v>
      </c>
      <c r="Q108" s="29">
        <v>10.18</v>
      </c>
      <c r="R108" s="29">
        <v>1.04</v>
      </c>
      <c r="S108" s="53"/>
      <c r="T108" s="53"/>
      <c r="U108" s="53"/>
      <c r="V108" s="53"/>
    </row>
    <row r="109" spans="1:22" x14ac:dyDescent="0.25">
      <c r="A109" s="7" t="s">
        <v>132</v>
      </c>
      <c r="B109" s="71" t="s">
        <v>133</v>
      </c>
      <c r="C109" s="71"/>
      <c r="D109" s="71"/>
      <c r="E109" s="71"/>
      <c r="F109" s="26">
        <v>200</v>
      </c>
      <c r="G109" s="29">
        <v>0.2</v>
      </c>
      <c r="H109" s="29">
        <v>0</v>
      </c>
      <c r="I109" s="29">
        <v>5.0599999999999996</v>
      </c>
      <c r="J109" s="29">
        <v>21.04</v>
      </c>
      <c r="K109" s="29">
        <v>0</v>
      </c>
      <c r="L109" s="29">
        <v>0</v>
      </c>
      <c r="M109" s="29">
        <v>0.1</v>
      </c>
      <c r="N109" s="29">
        <v>0</v>
      </c>
      <c r="O109" s="29">
        <v>5.05</v>
      </c>
      <c r="P109" s="29">
        <v>8.25</v>
      </c>
      <c r="Q109" s="29">
        <v>4.4000000000000004</v>
      </c>
      <c r="R109" s="29">
        <v>0.84</v>
      </c>
    </row>
    <row r="110" spans="1:22" x14ac:dyDescent="0.25">
      <c r="A110" s="7" t="s">
        <v>134</v>
      </c>
      <c r="B110" s="71" t="s">
        <v>135</v>
      </c>
      <c r="C110" s="71"/>
      <c r="D110" s="71"/>
      <c r="E110" s="71"/>
      <c r="F110" s="26">
        <v>46</v>
      </c>
      <c r="G110" s="29">
        <v>4.0999999999999996</v>
      </c>
      <c r="H110" s="29">
        <v>5.36</v>
      </c>
      <c r="I110" s="29">
        <v>50.9</v>
      </c>
      <c r="J110" s="29">
        <v>228.2</v>
      </c>
      <c r="K110" s="29">
        <v>0.05</v>
      </c>
      <c r="L110" s="29">
        <v>0</v>
      </c>
      <c r="M110" s="29">
        <v>0</v>
      </c>
      <c r="N110" s="29">
        <v>1.46</v>
      </c>
      <c r="O110" s="29">
        <v>15.9</v>
      </c>
      <c r="P110" s="29">
        <v>37.799999999999997</v>
      </c>
      <c r="Q110" s="29">
        <v>7</v>
      </c>
      <c r="R110" s="29">
        <v>1.1399999999999999</v>
      </c>
    </row>
    <row r="111" spans="1:22" ht="12.75" customHeight="1" x14ac:dyDescent="0.25">
      <c r="A111" s="7" t="s">
        <v>136</v>
      </c>
      <c r="B111" s="71" t="s">
        <v>137</v>
      </c>
      <c r="C111" s="71"/>
      <c r="D111" s="71"/>
      <c r="E111" s="71"/>
      <c r="F111" s="28">
        <v>50</v>
      </c>
      <c r="G111" s="30">
        <v>3.8</v>
      </c>
      <c r="H111" s="30">
        <v>0.4</v>
      </c>
      <c r="I111" s="30">
        <v>24.6</v>
      </c>
      <c r="J111" s="30">
        <v>118.33</v>
      </c>
      <c r="K111" s="30">
        <v>0.05</v>
      </c>
      <c r="L111" s="30">
        <v>0</v>
      </c>
      <c r="M111" s="30">
        <v>0</v>
      </c>
      <c r="N111" s="30">
        <v>0.55000000000000004</v>
      </c>
      <c r="O111" s="30">
        <v>10</v>
      </c>
      <c r="P111" s="30">
        <v>32.5</v>
      </c>
      <c r="Q111" s="30">
        <v>7</v>
      </c>
      <c r="R111" s="30">
        <v>0.55000000000000004</v>
      </c>
    </row>
    <row r="112" spans="1:22" x14ac:dyDescent="0.25">
      <c r="A112" s="5"/>
      <c r="B112" s="121" t="s">
        <v>138</v>
      </c>
      <c r="C112" s="121"/>
      <c r="D112" s="121"/>
      <c r="E112" s="121"/>
      <c r="F112" s="21"/>
      <c r="G112" s="31">
        <f t="shared" ref="G112:R112" si="13">SUM(G106:G111)</f>
        <v>24.070000000000004</v>
      </c>
      <c r="H112" s="31">
        <f t="shared" si="13"/>
        <v>31.589999999999996</v>
      </c>
      <c r="I112" s="31">
        <f t="shared" si="13"/>
        <v>137.71</v>
      </c>
      <c r="J112" s="31">
        <f t="shared" si="13"/>
        <v>910.45999999999992</v>
      </c>
      <c r="K112" s="31">
        <f t="shared" si="13"/>
        <v>0.36</v>
      </c>
      <c r="L112" s="31">
        <f t="shared" si="13"/>
        <v>16.45</v>
      </c>
      <c r="M112" s="31">
        <f t="shared" si="13"/>
        <v>0.89</v>
      </c>
      <c r="N112" s="31">
        <f t="shared" si="13"/>
        <v>3.41</v>
      </c>
      <c r="O112" s="31">
        <f t="shared" si="13"/>
        <v>109.43</v>
      </c>
      <c r="P112" s="31">
        <f t="shared" si="13"/>
        <v>334.97999999999996</v>
      </c>
      <c r="Q112" s="31">
        <f t="shared" si="13"/>
        <v>78.87</v>
      </c>
      <c r="R112" s="31">
        <f t="shared" si="13"/>
        <v>4.67</v>
      </c>
    </row>
    <row r="113" spans="1:22" x14ac:dyDescent="0.25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3"/>
      <c r="S113" s="27"/>
      <c r="T113" s="27"/>
      <c r="U113" s="27"/>
      <c r="V113" s="27"/>
    </row>
    <row r="114" spans="1:22" ht="23.25" customHeight="1" x14ac:dyDescent="0.25">
      <c r="A114" s="80" t="s">
        <v>146</v>
      </c>
      <c r="B114" s="81"/>
      <c r="C114" s="81"/>
      <c r="D114" s="81"/>
      <c r="E114" s="82"/>
      <c r="F114" s="36"/>
      <c r="G114" s="36" t="s">
        <v>1</v>
      </c>
      <c r="H114" s="36" t="s">
        <v>2</v>
      </c>
      <c r="I114" s="37" t="s">
        <v>3</v>
      </c>
      <c r="J114" s="36" t="s">
        <v>4</v>
      </c>
      <c r="K114" s="36" t="s">
        <v>5</v>
      </c>
      <c r="L114" s="36" t="s">
        <v>6</v>
      </c>
      <c r="M114" s="36" t="s">
        <v>7</v>
      </c>
      <c r="N114" s="36" t="s">
        <v>8</v>
      </c>
      <c r="O114" s="36" t="s">
        <v>9</v>
      </c>
      <c r="P114" s="36" t="s">
        <v>10</v>
      </c>
      <c r="Q114" s="36" t="s">
        <v>11</v>
      </c>
      <c r="R114" s="36" t="s">
        <v>12</v>
      </c>
    </row>
    <row r="115" spans="1:22" ht="14.25" customHeight="1" x14ac:dyDescent="0.25">
      <c r="A115" s="83" t="s">
        <v>147</v>
      </c>
      <c r="B115" s="84"/>
      <c r="C115" s="84"/>
      <c r="D115" s="84"/>
      <c r="E115" s="85"/>
      <c r="F115" s="38"/>
      <c r="G115" s="39">
        <f t="shared" ref="G115:R115" si="14">SUM(G71+G80+G88+G96+G103+G112)</f>
        <v>129.02000000000001</v>
      </c>
      <c r="H115" s="39">
        <f t="shared" si="14"/>
        <v>142.88999999999999</v>
      </c>
      <c r="I115" s="39">
        <f t="shared" si="14"/>
        <v>637.3900000000001</v>
      </c>
      <c r="J115" s="39">
        <f t="shared" si="14"/>
        <v>4474.66</v>
      </c>
      <c r="K115" s="39">
        <f t="shared" si="14"/>
        <v>1.63</v>
      </c>
      <c r="L115" s="39">
        <f t="shared" si="14"/>
        <v>136.59</v>
      </c>
      <c r="M115" s="39">
        <f t="shared" si="14"/>
        <v>1.53</v>
      </c>
      <c r="N115" s="39">
        <f t="shared" si="14"/>
        <v>17.731999999999999</v>
      </c>
      <c r="O115" s="39">
        <f t="shared" si="14"/>
        <v>761.90000000000009</v>
      </c>
      <c r="P115" s="39">
        <f t="shared" si="14"/>
        <v>1762.8999999999999</v>
      </c>
      <c r="Q115" s="39">
        <f t="shared" si="14"/>
        <v>421.69000000000005</v>
      </c>
      <c r="R115" s="39">
        <f t="shared" si="14"/>
        <v>25.620000000000005</v>
      </c>
    </row>
    <row r="116" spans="1:22" ht="15.75" customHeight="1" x14ac:dyDescent="0.25">
      <c r="A116" s="86" t="s">
        <v>148</v>
      </c>
      <c r="B116" s="87"/>
      <c r="C116" s="87"/>
      <c r="D116" s="87"/>
      <c r="E116" s="88"/>
      <c r="F116" s="40"/>
      <c r="G116" s="41">
        <f>AVERAGE(G115/6)</f>
        <v>21.503333333333334</v>
      </c>
      <c r="H116" s="41">
        <f t="shared" ref="H116:R116" si="15">AVERAGE(H115/6)</f>
        <v>23.814999999999998</v>
      </c>
      <c r="I116" s="41">
        <f t="shared" si="15"/>
        <v>106.23166666666668</v>
      </c>
      <c r="J116" s="41">
        <f t="shared" si="15"/>
        <v>745.77666666666664</v>
      </c>
      <c r="K116" s="41">
        <f t="shared" si="15"/>
        <v>0.27166666666666667</v>
      </c>
      <c r="L116" s="41">
        <f t="shared" si="15"/>
        <v>22.765000000000001</v>
      </c>
      <c r="M116" s="41">
        <f t="shared" si="15"/>
        <v>0.255</v>
      </c>
      <c r="N116" s="41">
        <f t="shared" si="15"/>
        <v>2.9553333333333334</v>
      </c>
      <c r="O116" s="41">
        <f t="shared" si="15"/>
        <v>126.98333333333335</v>
      </c>
      <c r="P116" s="41">
        <f t="shared" si="15"/>
        <v>293.81666666666666</v>
      </c>
      <c r="Q116" s="41">
        <f t="shared" si="15"/>
        <v>70.28166666666668</v>
      </c>
      <c r="R116" s="41">
        <f t="shared" si="15"/>
        <v>4.2700000000000005</v>
      </c>
    </row>
    <row r="117" spans="1:22" ht="24" x14ac:dyDescent="0.25">
      <c r="A117" s="80" t="s">
        <v>146</v>
      </c>
      <c r="B117" s="81"/>
      <c r="C117" s="81"/>
      <c r="D117" s="81"/>
      <c r="E117" s="82"/>
      <c r="F117" s="36"/>
      <c r="G117" s="36" t="s">
        <v>1</v>
      </c>
      <c r="H117" s="36" t="s">
        <v>2</v>
      </c>
      <c r="I117" s="37" t="s">
        <v>3</v>
      </c>
      <c r="J117" s="36" t="s">
        <v>4</v>
      </c>
      <c r="K117" s="36" t="s">
        <v>5</v>
      </c>
      <c r="L117" s="36" t="s">
        <v>6</v>
      </c>
      <c r="M117" s="36" t="s">
        <v>7</v>
      </c>
      <c r="N117" s="36" t="s">
        <v>8</v>
      </c>
      <c r="O117" s="36" t="s">
        <v>9</v>
      </c>
      <c r="P117" s="36" t="s">
        <v>10</v>
      </c>
      <c r="Q117" s="36" t="s">
        <v>11</v>
      </c>
      <c r="R117" s="36" t="s">
        <v>12</v>
      </c>
    </row>
    <row r="118" spans="1:22" ht="16.5" customHeight="1" x14ac:dyDescent="0.25">
      <c r="A118" s="83" t="s">
        <v>149</v>
      </c>
      <c r="B118" s="84"/>
      <c r="C118" s="84"/>
      <c r="D118" s="84"/>
      <c r="E118" s="85"/>
      <c r="F118" s="38"/>
      <c r="G118" s="39">
        <f t="shared" ref="G118:R118" si="16">SUM(G59+G115)</f>
        <v>257.3</v>
      </c>
      <c r="H118" s="39">
        <f t="shared" si="16"/>
        <v>280.48</v>
      </c>
      <c r="I118" s="39">
        <f t="shared" si="16"/>
        <v>1204.4500000000003</v>
      </c>
      <c r="J118" s="39">
        <f t="shared" si="16"/>
        <v>8482.48</v>
      </c>
      <c r="K118" s="39">
        <f t="shared" si="16"/>
        <v>3.2669999999999999</v>
      </c>
      <c r="L118" s="39">
        <f t="shared" si="16"/>
        <v>298.51</v>
      </c>
      <c r="M118" s="39">
        <f t="shared" si="16"/>
        <v>3.0700000000000003</v>
      </c>
      <c r="N118" s="39">
        <f t="shared" si="16"/>
        <v>39.951999999999998</v>
      </c>
      <c r="O118" s="39">
        <f t="shared" si="16"/>
        <v>1639.25</v>
      </c>
      <c r="P118" s="39">
        <f t="shared" si="16"/>
        <v>3535.58</v>
      </c>
      <c r="Q118" s="39">
        <f t="shared" si="16"/>
        <v>808.57</v>
      </c>
      <c r="R118" s="39">
        <f t="shared" si="16"/>
        <v>47.500000000000007</v>
      </c>
    </row>
    <row r="119" spans="1:22" ht="15.75" customHeight="1" x14ac:dyDescent="0.25">
      <c r="A119" s="86" t="s">
        <v>148</v>
      </c>
      <c r="B119" s="87"/>
      <c r="C119" s="87"/>
      <c r="D119" s="87"/>
      <c r="E119" s="88"/>
      <c r="F119" s="40"/>
      <c r="G119" s="41">
        <f>AVERAGE(G118/12)</f>
        <v>21.441666666666666</v>
      </c>
      <c r="H119" s="41">
        <f t="shared" ref="H119:R119" si="17">AVERAGE(H118/12)</f>
        <v>23.373333333333335</v>
      </c>
      <c r="I119" s="41">
        <f t="shared" si="17"/>
        <v>100.37083333333335</v>
      </c>
      <c r="J119" s="41">
        <f t="shared" si="17"/>
        <v>706.87333333333333</v>
      </c>
      <c r="K119" s="41">
        <f t="shared" si="17"/>
        <v>0.27224999999999999</v>
      </c>
      <c r="L119" s="41">
        <f t="shared" si="17"/>
        <v>24.875833333333333</v>
      </c>
      <c r="M119" s="41">
        <f t="shared" si="17"/>
        <v>0.25583333333333336</v>
      </c>
      <c r="N119" s="41">
        <f t="shared" si="17"/>
        <v>3.329333333333333</v>
      </c>
      <c r="O119" s="41">
        <f t="shared" si="17"/>
        <v>136.60416666666666</v>
      </c>
      <c r="P119" s="41">
        <f t="shared" si="17"/>
        <v>294.63166666666666</v>
      </c>
      <c r="Q119" s="41">
        <f t="shared" si="17"/>
        <v>67.380833333333342</v>
      </c>
      <c r="R119" s="41">
        <f t="shared" si="17"/>
        <v>3.9583333333333339</v>
      </c>
    </row>
    <row r="120" spans="1:22" ht="12.75" customHeight="1" x14ac:dyDescent="0.25">
      <c r="A120" s="117" t="s">
        <v>139</v>
      </c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</row>
    <row r="121" spans="1:22" x14ac:dyDescent="0.25">
      <c r="A121" s="119" t="s">
        <v>140</v>
      </c>
      <c r="B121" s="119"/>
      <c r="C121" s="119"/>
      <c r="D121" s="119"/>
      <c r="E121" s="119"/>
      <c r="F121" s="119"/>
      <c r="G121" s="119"/>
      <c r="H121" s="119"/>
      <c r="I121" s="119"/>
      <c r="J121" s="23"/>
      <c r="K121" s="23"/>
      <c r="L121" s="116"/>
      <c r="M121" s="116"/>
      <c r="N121" s="116"/>
      <c r="O121" s="116"/>
      <c r="P121" s="23"/>
      <c r="Q121" s="116"/>
      <c r="R121" s="116"/>
      <c r="S121" s="23"/>
      <c r="T121" s="15"/>
      <c r="U121" s="15"/>
      <c r="V121" s="15"/>
    </row>
    <row r="122" spans="1:22" x14ac:dyDescent="0.25">
      <c r="A122" s="120" t="s">
        <v>141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16"/>
      <c r="O122" s="116"/>
      <c r="P122" s="23"/>
      <c r="Q122" s="116"/>
      <c r="R122" s="116"/>
      <c r="S122" s="23"/>
      <c r="T122" s="15"/>
      <c r="U122" s="15"/>
      <c r="V122" s="15"/>
    </row>
    <row r="123" spans="1:22" x14ac:dyDescent="0.25">
      <c r="A123" s="116" t="s">
        <v>142</v>
      </c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5"/>
      <c r="V123" s="15"/>
    </row>
    <row r="124" spans="1:22" ht="25.5" customHeight="1" x14ac:dyDescent="0.25">
      <c r="A124" s="120" t="s">
        <v>143</v>
      </c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5"/>
      <c r="V124" s="15"/>
    </row>
    <row r="125" spans="1:22" x14ac:dyDescent="0.25">
      <c r="A125" s="116" t="s">
        <v>144</v>
      </c>
      <c r="B125" s="116"/>
      <c r="C125" s="116"/>
      <c r="D125" s="116"/>
      <c r="E125" s="116"/>
      <c r="F125" s="116"/>
      <c r="G125" s="116"/>
      <c r="H125" s="116"/>
      <c r="I125" s="116"/>
      <c r="J125" s="23"/>
      <c r="K125" s="23"/>
      <c r="L125" s="116"/>
      <c r="M125" s="116"/>
      <c r="N125" s="116"/>
      <c r="O125" s="116"/>
      <c r="P125" s="23"/>
      <c r="Q125" s="116"/>
      <c r="R125" s="116"/>
      <c r="S125" s="23"/>
      <c r="T125" s="15"/>
      <c r="U125" s="15"/>
      <c r="V125" s="15"/>
    </row>
  </sheetData>
  <mergeCells count="133">
    <mergeCell ref="B112:E112"/>
    <mergeCell ref="A118:E118"/>
    <mergeCell ref="A119:E119"/>
    <mergeCell ref="B103:E103"/>
    <mergeCell ref="B104:E104"/>
    <mergeCell ref="B105:E105"/>
    <mergeCell ref="B106:E106"/>
    <mergeCell ref="B107:E107"/>
    <mergeCell ref="B109:E109"/>
    <mergeCell ref="B110:E110"/>
    <mergeCell ref="B111:E111"/>
    <mergeCell ref="A114:E114"/>
    <mergeCell ref="A115:E115"/>
    <mergeCell ref="A116:E116"/>
    <mergeCell ref="A117:E117"/>
    <mergeCell ref="A113:R113"/>
    <mergeCell ref="B108:E108"/>
    <mergeCell ref="A125:F125"/>
    <mergeCell ref="G125:I125"/>
    <mergeCell ref="L125:M125"/>
    <mergeCell ref="N125:O125"/>
    <mergeCell ref="Q125:R125"/>
    <mergeCell ref="A120:V120"/>
    <mergeCell ref="A121:I121"/>
    <mergeCell ref="L121:M121"/>
    <mergeCell ref="N121:O121"/>
    <mergeCell ref="Q121:R121"/>
    <mergeCell ref="A122:M122"/>
    <mergeCell ref="N122:O122"/>
    <mergeCell ref="Q122:R122"/>
    <mergeCell ref="A123:T123"/>
    <mergeCell ref="A124:T124"/>
    <mergeCell ref="B85:E85"/>
    <mergeCell ref="B100:E100"/>
    <mergeCell ref="B102:E102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1:E101"/>
    <mergeCell ref="B52:E52"/>
    <mergeCell ref="B54:E54"/>
    <mergeCell ref="B55:E55"/>
    <mergeCell ref="B56:E56"/>
    <mergeCell ref="B51:E51"/>
    <mergeCell ref="B53:E53"/>
    <mergeCell ref="B78:E78"/>
    <mergeCell ref="B79:E79"/>
    <mergeCell ref="B74:E74"/>
    <mergeCell ref="B75:E75"/>
    <mergeCell ref="B76:E76"/>
    <mergeCell ref="A61:R61"/>
    <mergeCell ref="B62:E62"/>
    <mergeCell ref="B63:E63"/>
    <mergeCell ref="B64:E64"/>
    <mergeCell ref="B65:E65"/>
    <mergeCell ref="B67:E67"/>
    <mergeCell ref="B68:E68"/>
    <mergeCell ref="B69:E69"/>
    <mergeCell ref="B70:E70"/>
    <mergeCell ref="B71:E71"/>
    <mergeCell ref="B72:E72"/>
    <mergeCell ref="B73:E73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33:E33"/>
    <mergeCell ref="B34:E34"/>
    <mergeCell ref="B35:E35"/>
    <mergeCell ref="B37:E37"/>
    <mergeCell ref="B38:E38"/>
    <mergeCell ref="B39:E39"/>
    <mergeCell ref="B40:E40"/>
    <mergeCell ref="B41:E41"/>
    <mergeCell ref="B36:E36"/>
    <mergeCell ref="B30:E30"/>
    <mergeCell ref="B31:E31"/>
    <mergeCell ref="B27:E27"/>
    <mergeCell ref="B28:E28"/>
    <mergeCell ref="B24:E24"/>
    <mergeCell ref="B25:E25"/>
    <mergeCell ref="B26:E26"/>
    <mergeCell ref="B29:E29"/>
    <mergeCell ref="B32:E32"/>
    <mergeCell ref="B22:E22"/>
    <mergeCell ref="B23:E23"/>
    <mergeCell ref="B14:E14"/>
    <mergeCell ref="B15:E15"/>
    <mergeCell ref="B16:E16"/>
    <mergeCell ref="B17:E17"/>
    <mergeCell ref="B18:E18"/>
    <mergeCell ref="B19:E19"/>
    <mergeCell ref="B20:E20"/>
    <mergeCell ref="B12:E12"/>
    <mergeCell ref="B13:E13"/>
    <mergeCell ref="B77:E77"/>
    <mergeCell ref="B80:E80"/>
    <mergeCell ref="B81:E81"/>
    <mergeCell ref="B82:E82"/>
    <mergeCell ref="B83:E83"/>
    <mergeCell ref="B84:E84"/>
    <mergeCell ref="M1:R1"/>
    <mergeCell ref="K2:R2"/>
    <mergeCell ref="A4:I4"/>
    <mergeCell ref="J4:R4"/>
    <mergeCell ref="A6:R6"/>
    <mergeCell ref="A7:R7"/>
    <mergeCell ref="B66:E66"/>
    <mergeCell ref="A58:E58"/>
    <mergeCell ref="A59:E59"/>
    <mergeCell ref="A60:E60"/>
    <mergeCell ref="A57:R57"/>
    <mergeCell ref="B8:E8"/>
    <mergeCell ref="B9:E9"/>
    <mergeCell ref="B10:E10"/>
    <mergeCell ref="B11:E11"/>
    <mergeCell ref="B21:E21"/>
  </mergeCells>
  <pageMargins left="0.25" right="0.25" top="0.16" bottom="0.1" header="0.3" footer="0.3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revision>8</cp:revision>
  <cp:lastPrinted>2026-02-24T13:56:52Z</cp:lastPrinted>
  <dcterms:created xsi:type="dcterms:W3CDTF">2025-07-25T11:11:00Z</dcterms:created>
  <dcterms:modified xsi:type="dcterms:W3CDTF">2026-02-24T13:57:16Z</dcterms:modified>
</cp:coreProperties>
</file>